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452" activeTab="2"/>
  </bookViews>
  <sheets>
    <sheet name="основной" sheetId="1" r:id="rId1"/>
    <sheet name="юниоры" sheetId="2" r:id="rId2"/>
    <sheet name="юноши" sheetId="3" r:id="rId3"/>
  </sheets>
  <definedNames>
    <definedName name="_xlnm._FilterDatabase" localSheetId="0" hidden="1">основной!$E$1:$E$68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6" i="3" l="1"/>
  <c r="E5" i="3"/>
  <c r="E4" i="3"/>
  <c r="J5" i="3"/>
  <c r="F4" i="1" l="1"/>
  <c r="E9" i="3"/>
  <c r="E7" i="3"/>
  <c r="F4" i="2" l="1"/>
  <c r="F41" i="1" l="1"/>
  <c r="F40" i="1"/>
  <c r="F30" i="1"/>
  <c r="F29" i="1"/>
  <c r="F32" i="1"/>
  <c r="F28" i="1"/>
  <c r="F10" i="1"/>
  <c r="F21" i="1"/>
  <c r="F24" i="1"/>
  <c r="F9" i="1"/>
  <c r="F12" i="1"/>
  <c r="F11" i="1"/>
  <c r="E12" i="3" l="1"/>
  <c r="E16" i="3"/>
  <c r="E10" i="3"/>
  <c r="E8" i="3"/>
  <c r="F57" i="1" l="1"/>
  <c r="F56" i="1"/>
  <c r="F39" i="1" l="1"/>
  <c r="F34" i="1"/>
  <c r="F18" i="1"/>
  <c r="F27" i="1"/>
  <c r="F33" i="1"/>
  <c r="F25" i="1"/>
  <c r="F44" i="1"/>
  <c r="F42" i="1"/>
  <c r="F22" i="1"/>
  <c r="F19" i="1"/>
  <c r="F15" i="1"/>
  <c r="F7" i="1"/>
  <c r="F6" i="1" l="1"/>
  <c r="F8" i="1"/>
  <c r="F5" i="1"/>
  <c r="F7" i="2" l="1"/>
  <c r="F8" i="2"/>
  <c r="F6" i="2"/>
  <c r="F5" i="2"/>
  <c r="F38" i="1"/>
  <c r="F37" i="1"/>
  <c r="F36" i="1"/>
  <c r="F31" i="1"/>
  <c r="F26" i="1"/>
  <c r="F23" i="1"/>
  <c r="F17" i="1"/>
  <c r="F20" i="1"/>
  <c r="F16" i="1"/>
  <c r="F35" i="1"/>
  <c r="F14" i="1"/>
  <c r="E19" i="3"/>
  <c r="E18" i="3"/>
  <c r="E14" i="3"/>
  <c r="E17" i="3"/>
  <c r="E13" i="3"/>
  <c r="E11" i="3"/>
  <c r="A35" i="1" l="1"/>
  <c r="A23" i="1"/>
  <c r="A17" i="3"/>
  <c r="A13" i="1"/>
  <c r="A17" i="1"/>
  <c r="A37" i="1"/>
  <c r="A25" i="1"/>
  <c r="A10" i="1"/>
  <c r="A21" i="1"/>
  <c r="A28" i="1"/>
  <c r="A4" i="1"/>
  <c r="A43" i="1"/>
  <c r="A53" i="1"/>
  <c r="A48" i="1"/>
  <c r="A61" i="1"/>
  <c r="A44" i="1"/>
  <c r="A39" i="1"/>
  <c r="A33" i="1"/>
  <c r="A36" i="1"/>
  <c r="A7" i="1"/>
  <c r="A56" i="1"/>
  <c r="A41" i="1"/>
  <c r="A9" i="1"/>
  <c r="A40" i="1"/>
  <c r="A45" i="1"/>
  <c r="A54" i="1"/>
  <c r="A60" i="1"/>
  <c r="A49" i="1"/>
  <c r="A5" i="1"/>
  <c r="A18" i="1"/>
  <c r="A14" i="1"/>
  <c r="A42" i="1"/>
  <c r="A34" i="1"/>
  <c r="A31" i="1"/>
  <c r="A27" i="1"/>
  <c r="A57" i="1"/>
  <c r="A32" i="1"/>
  <c r="A30" i="1"/>
  <c r="A12" i="1"/>
  <c r="A46" i="1"/>
  <c r="A47" i="1"/>
  <c r="A55" i="1"/>
  <c r="A59" i="1"/>
  <c r="A6" i="1"/>
  <c r="A15" i="1"/>
  <c r="A20" i="1"/>
  <c r="A16" i="1"/>
  <c r="A26" i="1"/>
  <c r="A38" i="1"/>
  <c r="A8" i="1"/>
  <c r="A24" i="1"/>
  <c r="A11" i="1"/>
  <c r="A29" i="1"/>
  <c r="A62" i="1"/>
  <c r="A52" i="1"/>
  <c r="A50" i="1"/>
  <c r="A51" i="1"/>
  <c r="A58" i="1"/>
  <c r="A22" i="1"/>
  <c r="A19" i="1"/>
  <c r="A18" i="3"/>
  <c r="A14" i="3"/>
  <c r="A11" i="3"/>
  <c r="A9" i="3"/>
  <c r="A8" i="3"/>
  <c r="A4" i="3"/>
  <c r="A12" i="3"/>
  <c r="A15" i="3"/>
  <c r="A10" i="3"/>
  <c r="A5" i="3"/>
  <c r="A16" i="3"/>
  <c r="A6" i="3"/>
  <c r="A13" i="3"/>
  <c r="A19" i="3"/>
  <c r="A8" i="2" l="1"/>
  <c r="A5" i="2"/>
  <c r="A4" i="2"/>
  <c r="A7" i="3" l="1"/>
  <c r="A12" i="2"/>
  <c r="A11" i="2"/>
  <c r="A10" i="2"/>
  <c r="A9" i="2"/>
  <c r="A7" i="2"/>
  <c r="A6" i="2"/>
</calcChain>
</file>

<file path=xl/sharedStrings.xml><?xml version="1.0" encoding="utf-8"?>
<sst xmlns="http://schemas.openxmlformats.org/spreadsheetml/2006/main" count="281" uniqueCount="143">
  <si>
    <t>Основной рейтинг по троеборью по состоянию на март 2020</t>
  </si>
  <si>
    <t>место</t>
  </si>
  <si>
    <t>Всадник</t>
  </si>
  <si>
    <t>Фамилия, имя</t>
  </si>
  <si>
    <t>г.р.</t>
  </si>
  <si>
    <t>сп. раз-д</t>
  </si>
  <si>
    <t>Лошадь</t>
  </si>
  <si>
    <t>Кличка - г.р.</t>
  </si>
  <si>
    <t>БАЛЛЫ</t>
  </si>
  <si>
    <t>CCN4*S</t>
  </si>
  <si>
    <t>CCN3*S</t>
  </si>
  <si>
    <t>CCN2*S</t>
  </si>
  <si>
    <t>Иванова Марина</t>
  </si>
  <si>
    <t>мсмк</t>
  </si>
  <si>
    <t>ГОТИКА-09</t>
  </si>
  <si>
    <t>ДИОНИС-10</t>
  </si>
  <si>
    <t>БОДРЕЯ-10</t>
  </si>
  <si>
    <t>Фоминов Александр</t>
  </si>
  <si>
    <t>МАРТИНИ-06</t>
  </si>
  <si>
    <t>ГЛЕНВИЛЬ-11</t>
  </si>
  <si>
    <t>ФЕЗИРЬ-12</t>
  </si>
  <si>
    <t>кмс</t>
  </si>
  <si>
    <t>ГИЛХОРД-07</t>
  </si>
  <si>
    <t>Катулькина Антонина</t>
  </si>
  <si>
    <t>ГРОЗА-12</t>
  </si>
  <si>
    <t>Шклянкова Анастасия</t>
  </si>
  <si>
    <t>мс</t>
  </si>
  <si>
    <t>ДЕКЕР-12</t>
  </si>
  <si>
    <t>ЗЕВС-13</t>
  </si>
  <si>
    <t>ОЛДЕРМЕН-07</t>
  </si>
  <si>
    <t>Курильчик Виталий</t>
  </si>
  <si>
    <t>ДИАЛ АП-13</t>
  </si>
  <si>
    <t>ГИНХАН-09</t>
  </si>
  <si>
    <t>Лукьянов Алексей</t>
  </si>
  <si>
    <t>Бречко Алина</t>
  </si>
  <si>
    <t>СТРАТЕГИЯ-03</t>
  </si>
  <si>
    <t>Комарова Ольга</t>
  </si>
  <si>
    <t>ГЕКТА-11</t>
  </si>
  <si>
    <t>ИНДЖОЙ-11</t>
  </si>
  <si>
    <t>Зеленко Александр</t>
  </si>
  <si>
    <t>ФЛИКЕР-13</t>
  </si>
  <si>
    <t>ПОМПАС-12</t>
  </si>
  <si>
    <t>Немцева Анна</t>
  </si>
  <si>
    <t>ВИОЛА-12</t>
  </si>
  <si>
    <t>ЗАДУМКА-13</t>
  </si>
  <si>
    <t>Глушакова Александра</t>
  </si>
  <si>
    <t>БРАСЛЕТ-13</t>
  </si>
  <si>
    <t>Савицкая Галина</t>
  </si>
  <si>
    <t>БАРСЕЛОНА-13</t>
  </si>
  <si>
    <t>Цыганкова Анна</t>
  </si>
  <si>
    <t>НОРД ПРИНЦ-12</t>
  </si>
  <si>
    <t>РУГА-12</t>
  </si>
  <si>
    <t>Богоявленская Алеся</t>
  </si>
  <si>
    <t>ЛАИСА-11</t>
  </si>
  <si>
    <t>Балабанович Полина</t>
  </si>
  <si>
    <t>Тракимайте Анастасия</t>
  </si>
  <si>
    <t>ЗАВЕЯ-11</t>
  </si>
  <si>
    <t>Василевская Маргарита</t>
  </si>
  <si>
    <t>Рейтинг юниоров по троеборью по состоянию на март 2020</t>
  </si>
  <si>
    <t>КЛЕОПАТРА-12</t>
  </si>
  <si>
    <t>Рейтинг юношей по троеборью по состоянию на март 2020</t>
  </si>
  <si>
    <t>Сушинская Валерия</t>
  </si>
  <si>
    <t>Мирошниченко Ксения</t>
  </si>
  <si>
    <t>Жур Анастасия</t>
  </si>
  <si>
    <t>Соложенкова Ксения</t>
  </si>
  <si>
    <t>Луцевич Анастасия</t>
  </si>
  <si>
    <t>CCN2*L</t>
  </si>
  <si>
    <t>Телепушкина Елена</t>
  </si>
  <si>
    <t>ЛИГОРНА-10</t>
  </si>
  <si>
    <t>ДРАГОНФЛАЙ-09</t>
  </si>
  <si>
    <t>БАЗИЛИКА-10</t>
  </si>
  <si>
    <t>Ягленко Елизавета</t>
  </si>
  <si>
    <t>ПСИХЕЯ-09</t>
  </si>
  <si>
    <t>БУЛТА-11</t>
  </si>
  <si>
    <t>ГОЛДЭН ВЕГАС-10</t>
  </si>
  <si>
    <t>Чемпионат Беларуси в помещении 9-13.02.21</t>
  </si>
  <si>
    <t>Карло Гранде-10</t>
  </si>
  <si>
    <t>Ахатс-15</t>
  </si>
  <si>
    <t>Прогноз-15</t>
  </si>
  <si>
    <t xml:space="preserve">Жур Анастастия </t>
  </si>
  <si>
    <t>Вино-10</t>
  </si>
  <si>
    <t xml:space="preserve">Горленко Наталья </t>
  </si>
  <si>
    <t xml:space="preserve">Жур Анастасия </t>
  </si>
  <si>
    <t>Просьба-13</t>
  </si>
  <si>
    <t>Стронг Спирит-12</t>
  </si>
  <si>
    <t>Хеберлиз-15</t>
  </si>
  <si>
    <t>Пойто Мария</t>
  </si>
  <si>
    <t>Клименкова Алина</t>
  </si>
  <si>
    <t>Завея-11</t>
  </si>
  <si>
    <t>Сударь-13</t>
  </si>
  <si>
    <t>Гринь Виктор</t>
  </si>
  <si>
    <t>Лазурит-15</t>
  </si>
  <si>
    <t>Глазурь-10</t>
  </si>
  <si>
    <t>Тегеран-15</t>
  </si>
  <si>
    <t xml:space="preserve">Лапшина Елизавета </t>
  </si>
  <si>
    <t>Эллада-11</t>
  </si>
  <si>
    <t>Гелиос-03</t>
  </si>
  <si>
    <t>Радевич Татьяна</t>
  </si>
  <si>
    <t>Шкарубо Максим</t>
  </si>
  <si>
    <t>Этвих-09</t>
  </si>
  <si>
    <t xml:space="preserve">Василевская Маргарита </t>
  </si>
  <si>
    <t>Клеопатра-12</t>
  </si>
  <si>
    <t>СТРАТЕГИЯ-07</t>
  </si>
  <si>
    <t xml:space="preserve">Александрович Глеб </t>
  </si>
  <si>
    <t>Дунец Ангелина</t>
  </si>
  <si>
    <t>ЧРБ в помещении (Ратомка) 
9-13.02.2021</t>
  </si>
  <si>
    <t>ЧРБ в помещении (Ратомка)    9-13.02.2021</t>
  </si>
  <si>
    <t>МС Ратомка 12-16.05.21</t>
  </si>
  <si>
    <t>РС Ратомка 12-16.05.21</t>
  </si>
  <si>
    <t>ВОРОНЬКО Роман</t>
  </si>
  <si>
    <t>МАНУЛИК Елена</t>
  </si>
  <si>
    <t>ВЕРДИКТ-08</t>
  </si>
  <si>
    <t>ФАРТИНГ-07</t>
  </si>
  <si>
    <t>ПЕРЕЗВОН-15</t>
  </si>
  <si>
    <t>ЗОДИАК-15</t>
  </si>
  <si>
    <t>ПАВЛЮЧКОВА Кристина2001</t>
  </si>
  <si>
    <t>бр</t>
  </si>
  <si>
    <t>ЦЕПТОН-08</t>
  </si>
  <si>
    <t>Стронг-Спирит12</t>
  </si>
  <si>
    <t>ПРБ юноши 6-10.07.2021</t>
  </si>
  <si>
    <t>Михайловская Полина</t>
  </si>
  <si>
    <t>Гавриленко Анна</t>
  </si>
  <si>
    <t>Борсук Арина</t>
  </si>
  <si>
    <t>CCN2 L</t>
  </si>
  <si>
    <t>CCN 2L</t>
  </si>
  <si>
    <t>CCN 3 S</t>
  </si>
  <si>
    <t>Грапели-13</t>
  </si>
  <si>
    <t xml:space="preserve">ГАВРИЛЕНКО Анна </t>
  </si>
  <si>
    <t>ГЛАЗУРЬ-10</t>
  </si>
  <si>
    <t>БОРСУК Арина</t>
  </si>
  <si>
    <t>Александрович Глеб</t>
  </si>
  <si>
    <t>ПЕРШИНГ-10</t>
  </si>
  <si>
    <t>РС Ратомка 12-16 .05.21</t>
  </si>
  <si>
    <t>Кубок РБ Доватор 6-10.07.21</t>
  </si>
  <si>
    <t>МС Максима22-25.07.21</t>
  </si>
  <si>
    <t>МС Максима 22-25.07.2021</t>
  </si>
  <si>
    <t>РС ратомка12-15.05</t>
  </si>
  <si>
    <t xml:space="preserve">МС, MAXIMA, Москва 22-25.07.2021 </t>
  </si>
  <si>
    <t>CCI 3 S</t>
  </si>
  <si>
    <t>ЧЕ Сегерсье Швеция</t>
  </si>
  <si>
    <t>CCI2*L</t>
  </si>
  <si>
    <t xml:space="preserve">МС, MAXIMA, Москва 5-8.09.2021 </t>
  </si>
  <si>
    <t>CCI 2L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</si>
</sst>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FF8F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/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17" xfId="0" applyFill="1" applyBorder="1"/>
    <xf numFmtId="0" fontId="0" fillId="2" borderId="18" xfId="0" applyFill="1" applyBorder="1"/>
    <xf numFmtId="0" fontId="0" fillId="2" borderId="11" xfId="0" applyFill="1" applyBorder="1"/>
    <xf numFmtId="0" fontId="0" fillId="0" borderId="26" xfId="0" applyBorder="1"/>
    <xf numFmtId="0" fontId="0" fillId="0" borderId="27" xfId="0" applyBorder="1"/>
    <xf numFmtId="0" fontId="0" fillId="0" borderId="17" xfId="0" applyBorder="1"/>
    <xf numFmtId="0" fontId="0" fillId="0" borderId="28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/>
    <xf numFmtId="0" fontId="0" fillId="0" borderId="34" xfId="0" applyBorder="1" applyAlignment="1">
      <alignment horizontal="center" vertical="center"/>
    </xf>
    <xf numFmtId="0" fontId="3" fillId="3" borderId="1" xfId="0" applyFont="1" applyFill="1" applyBorder="1"/>
    <xf numFmtId="0" fontId="3" fillId="3" borderId="16" xfId="0" applyFont="1" applyFill="1" applyBorder="1"/>
    <xf numFmtId="0" fontId="3" fillId="2" borderId="18" xfId="0" applyFont="1" applyFill="1" applyBorder="1"/>
    <xf numFmtId="0" fontId="0" fillId="0" borderId="35" xfId="0" applyBorder="1"/>
    <xf numFmtId="0" fontId="0" fillId="3" borderId="15" xfId="0" applyFill="1" applyBorder="1"/>
    <xf numFmtId="0" fontId="0" fillId="3" borderId="1" xfId="0" applyFill="1" applyBorder="1"/>
    <xf numFmtId="0" fontId="0" fillId="3" borderId="0" xfId="0" applyFill="1"/>
    <xf numFmtId="0" fontId="4" fillId="3" borderId="1" xfId="0" applyFont="1" applyFill="1" applyBorder="1"/>
    <xf numFmtId="0" fontId="4" fillId="0" borderId="1" xfId="0" applyFont="1" applyBorder="1"/>
    <xf numFmtId="0" fontId="2" fillId="0" borderId="9" xfId="0" applyFont="1" applyBorder="1" applyAlignment="1">
      <alignment horizontal="center" wrapText="1"/>
    </xf>
    <xf numFmtId="0" fontId="0" fillId="0" borderId="35" xfId="0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21" xfId="0" applyBorder="1"/>
    <xf numFmtId="0" fontId="0" fillId="0" borderId="38" xfId="0" applyBorder="1"/>
    <xf numFmtId="0" fontId="0" fillId="0" borderId="3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2" xfId="0" applyBorder="1"/>
    <xf numFmtId="0" fontId="0" fillId="2" borderId="22" xfId="0" applyFill="1" applyBorder="1"/>
    <xf numFmtId="0" fontId="0" fillId="0" borderId="40" xfId="0" applyBorder="1"/>
    <xf numFmtId="0" fontId="0" fillId="0" borderId="4" xfId="0" applyBorder="1"/>
    <xf numFmtId="0" fontId="0" fillId="0" borderId="5" xfId="0" applyBorder="1"/>
    <xf numFmtId="0" fontId="0" fillId="0" borderId="44" xfId="0" applyBorder="1"/>
    <xf numFmtId="0" fontId="0" fillId="0" borderId="45" xfId="0" applyBorder="1"/>
    <xf numFmtId="0" fontId="3" fillId="3" borderId="7" xfId="0" applyFont="1" applyFill="1" applyBorder="1"/>
    <xf numFmtId="0" fontId="0" fillId="2" borderId="10" xfId="0" applyFill="1" applyBorder="1"/>
    <xf numFmtId="0" fontId="3" fillId="2" borderId="11" xfId="0" applyFont="1" applyFill="1" applyBorder="1"/>
    <xf numFmtId="0" fontId="4" fillId="0" borderId="16" xfId="0" applyFont="1" applyBorder="1"/>
    <xf numFmtId="0" fontId="4" fillId="3" borderId="16" xfId="0" applyFont="1" applyFill="1" applyBorder="1"/>
    <xf numFmtId="0" fontId="3" fillId="3" borderId="8" xfId="0" applyFont="1" applyFill="1" applyBorder="1"/>
    <xf numFmtId="0" fontId="5" fillId="0" borderId="15" xfId="0" applyFont="1" applyBorder="1"/>
    <xf numFmtId="0" fontId="5" fillId="0" borderId="1" xfId="0" applyFont="1" applyBorder="1"/>
    <xf numFmtId="0" fontId="5" fillId="0" borderId="16" xfId="0" applyFont="1" applyBorder="1"/>
    <xf numFmtId="0" fontId="5" fillId="3" borderId="15" xfId="0" applyFont="1" applyFill="1" applyBorder="1"/>
    <xf numFmtId="0" fontId="5" fillId="3" borderId="1" xfId="0" applyFont="1" applyFill="1" applyBorder="1"/>
    <xf numFmtId="0" fontId="5" fillId="3" borderId="16" xfId="0" applyFont="1" applyFill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6" fillId="0" borderId="9" xfId="0" applyFont="1" applyBorder="1" applyAlignment="1">
      <alignment wrapText="1"/>
    </xf>
    <xf numFmtId="0" fontId="5" fillId="0" borderId="35" xfId="0" applyFont="1" applyBorder="1" applyAlignment="1">
      <alignment horizontal="center"/>
    </xf>
    <xf numFmtId="0" fontId="5" fillId="0" borderId="38" xfId="0" applyFont="1" applyBorder="1"/>
    <xf numFmtId="0" fontId="5" fillId="0" borderId="39" xfId="0" applyFont="1" applyBorder="1"/>
    <xf numFmtId="0" fontId="5" fillId="0" borderId="40" xfId="0" applyFont="1" applyBorder="1"/>
    <xf numFmtId="0" fontId="7" fillId="0" borderId="9" xfId="0" applyFont="1" applyBorder="1" applyAlignment="1">
      <alignment horizontal="center" wrapText="1"/>
    </xf>
    <xf numFmtId="0" fontId="5" fillId="0" borderId="35" xfId="0" applyFont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0" fillId="0" borderId="46" xfId="0" applyBorder="1"/>
    <xf numFmtId="0" fontId="7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41" xfId="0" applyBorder="1"/>
    <xf numFmtId="0" fontId="5" fillId="0" borderId="29" xfId="0" applyFont="1" applyBorder="1"/>
    <xf numFmtId="0" fontId="5" fillId="3" borderId="29" xfId="0" applyFont="1" applyFill="1" applyBorder="1"/>
    <xf numFmtId="0" fontId="5" fillId="0" borderId="47" xfId="0" applyFont="1" applyBorder="1"/>
    <xf numFmtId="0" fontId="5" fillId="0" borderId="34" xfId="0" applyFont="1" applyBorder="1"/>
    <xf numFmtId="0" fontId="0" fillId="3" borderId="16" xfId="0" applyFill="1" applyBorder="1"/>
    <xf numFmtId="0" fontId="0" fillId="0" borderId="10" xfId="0" applyBorder="1" applyAlignment="1">
      <alignment horizontal="center" vertical="center" wrapText="1"/>
    </xf>
    <xf numFmtId="0" fontId="0" fillId="0" borderId="44" xfId="0" applyFont="1" applyBorder="1"/>
    <xf numFmtId="0" fontId="0" fillId="0" borderId="45" xfId="0" applyFont="1" applyBorder="1"/>
    <xf numFmtId="0" fontId="0" fillId="0" borderId="48" xfId="0" applyFont="1" applyBorder="1"/>
    <xf numFmtId="0" fontId="0" fillId="0" borderId="30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33" xfId="0" applyFont="1" applyBorder="1"/>
    <xf numFmtId="0" fontId="0" fillId="0" borderId="13" xfId="0" applyFont="1" applyBorder="1"/>
    <xf numFmtId="0" fontId="0" fillId="0" borderId="2" xfId="0" applyFont="1" applyBorder="1"/>
    <xf numFmtId="0" fontId="0" fillId="0" borderId="15" xfId="0" applyFont="1" applyBorder="1"/>
    <xf numFmtId="0" fontId="0" fillId="0" borderId="1" xfId="0" applyFont="1" applyBorder="1"/>
    <xf numFmtId="0" fontId="0" fillId="0" borderId="16" xfId="0" applyFont="1" applyBorder="1"/>
    <xf numFmtId="0" fontId="0" fillId="0" borderId="29" xfId="0" applyFont="1" applyBorder="1"/>
    <xf numFmtId="0" fontId="0" fillId="3" borderId="15" xfId="0" applyFont="1" applyFill="1" applyBorder="1"/>
    <xf numFmtId="0" fontId="0" fillId="3" borderId="1" xfId="0" applyFont="1" applyFill="1" applyBorder="1"/>
    <xf numFmtId="0" fontId="0" fillId="3" borderId="29" xfId="0" applyFont="1" applyFill="1" applyBorder="1"/>
    <xf numFmtId="0" fontId="8" fillId="0" borderId="41" xfId="0" applyFont="1" applyBorder="1" applyAlignment="1">
      <alignment wrapText="1"/>
    </xf>
    <xf numFmtId="0" fontId="9" fillId="0" borderId="1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50" xfId="0" applyBorder="1"/>
    <xf numFmtId="0" fontId="3" fillId="3" borderId="39" xfId="0" applyFont="1" applyFill="1" applyBorder="1" applyAlignment="1">
      <alignment wrapText="1"/>
    </xf>
    <xf numFmtId="0" fontId="3" fillId="3" borderId="39" xfId="0" applyFont="1" applyFill="1" applyBorder="1"/>
    <xf numFmtId="0" fontId="0" fillId="3" borderId="39" xfId="0" applyFill="1" applyBorder="1"/>
    <xf numFmtId="0" fontId="3" fillId="3" borderId="35" xfId="0" applyFont="1" applyFill="1" applyBorder="1" applyAlignment="1">
      <alignment wrapText="1"/>
    </xf>
    <xf numFmtId="0" fontId="3" fillId="3" borderId="27" xfId="0" applyFont="1" applyFill="1" applyBorder="1"/>
    <xf numFmtId="0" fontId="4" fillId="0" borderId="27" xfId="0" applyFont="1" applyBorder="1"/>
    <xf numFmtId="0" fontId="4" fillId="3" borderId="27" xfId="0" applyFont="1" applyFill="1" applyBorder="1"/>
    <xf numFmtId="0" fontId="0" fillId="0" borderId="51" xfId="0" applyBorder="1"/>
    <xf numFmtId="0" fontId="3" fillId="3" borderId="52" xfId="0" applyFont="1" applyFill="1" applyBorder="1"/>
    <xf numFmtId="0" fontId="0" fillId="3" borderId="27" xfId="0" applyFill="1" applyBorder="1"/>
    <xf numFmtId="0" fontId="0" fillId="0" borderId="40" xfId="0" applyBorder="1" applyAlignment="1">
      <alignment wrapText="1"/>
    </xf>
    <xf numFmtId="0" fontId="0" fillId="0" borderId="45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90"/>
    </xf>
    <xf numFmtId="0" fontId="1" fillId="0" borderId="22" xfId="0" applyFont="1" applyBorder="1" applyAlignment="1">
      <alignment horizontal="center" vertical="center" textRotation="90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42" xfId="0" applyFont="1" applyBorder="1" applyAlignment="1">
      <alignment horizontal="center" wrapText="1"/>
    </xf>
    <xf numFmtId="0" fontId="0" fillId="0" borderId="43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2FF8F"/>
      <color rgb="FFFF99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workbookViewId="0">
      <selection activeCell="A4" sqref="A4:XFD62"/>
    </sheetView>
  </sheetViews>
  <sheetFormatPr defaultRowHeight="14.4" x14ac:dyDescent="0.3"/>
  <cols>
    <col min="1" max="1" width="6.109375" customWidth="1"/>
    <col min="2" max="2" width="22" customWidth="1"/>
    <col min="3" max="3" width="6.44140625" customWidth="1"/>
    <col min="4" max="4" width="9.109375" style="77"/>
    <col min="5" max="5" width="16.88671875" customWidth="1"/>
    <col min="7" max="7" width="10.33203125" customWidth="1"/>
    <col min="8" max="8" width="9.109375" customWidth="1"/>
    <col min="9" max="9" width="9.33203125" customWidth="1"/>
    <col min="18" max="19" width="11.109375" customWidth="1"/>
  </cols>
  <sheetData>
    <row r="1" spans="1:19" ht="15" thickBot="1" x14ac:dyDescent="0.35">
      <c r="A1" t="s">
        <v>0</v>
      </c>
      <c r="E1">
        <v>2021</v>
      </c>
    </row>
    <row r="2" spans="1:19" ht="31.5" customHeight="1" thickBot="1" x14ac:dyDescent="0.35">
      <c r="A2" s="147" t="s">
        <v>1</v>
      </c>
      <c r="B2" s="144" t="s">
        <v>2</v>
      </c>
      <c r="C2" s="145"/>
      <c r="D2" s="146"/>
      <c r="E2" s="16" t="s">
        <v>6</v>
      </c>
      <c r="F2" s="149" t="s">
        <v>8</v>
      </c>
      <c r="G2" s="151" t="s">
        <v>75</v>
      </c>
      <c r="H2" s="152"/>
      <c r="I2" s="152"/>
      <c r="J2" s="151" t="s">
        <v>107</v>
      </c>
      <c r="K2" s="152"/>
      <c r="L2" s="152"/>
      <c r="M2" s="142" t="s">
        <v>108</v>
      </c>
      <c r="N2" s="143"/>
      <c r="O2" s="143"/>
      <c r="P2" s="140" t="s">
        <v>133</v>
      </c>
      <c r="Q2" s="141"/>
      <c r="R2" s="114" t="s">
        <v>137</v>
      </c>
      <c r="S2" s="114" t="s">
        <v>141</v>
      </c>
    </row>
    <row r="3" spans="1:19" ht="15" thickBot="1" x14ac:dyDescent="0.35">
      <c r="A3" s="148"/>
      <c r="B3" s="12" t="s">
        <v>3</v>
      </c>
      <c r="C3" s="13" t="s">
        <v>4</v>
      </c>
      <c r="D3" s="14" t="s">
        <v>5</v>
      </c>
      <c r="E3" s="17" t="s">
        <v>7</v>
      </c>
      <c r="F3" s="150"/>
      <c r="G3" s="53" t="s">
        <v>9</v>
      </c>
      <c r="H3" s="53" t="s">
        <v>10</v>
      </c>
      <c r="I3" s="54" t="s">
        <v>11</v>
      </c>
      <c r="J3" s="97" t="s">
        <v>9</v>
      </c>
      <c r="K3" s="97" t="s">
        <v>10</v>
      </c>
      <c r="L3" s="98" t="s">
        <v>66</v>
      </c>
      <c r="M3" s="97" t="s">
        <v>9</v>
      </c>
      <c r="N3" s="97" t="s">
        <v>10</v>
      </c>
      <c r="O3" s="98" t="s">
        <v>66</v>
      </c>
      <c r="P3" s="99" t="s">
        <v>123</v>
      </c>
      <c r="Q3" s="100" t="s">
        <v>125</v>
      </c>
      <c r="R3" s="100" t="s">
        <v>138</v>
      </c>
      <c r="S3" s="100" t="s">
        <v>142</v>
      </c>
    </row>
    <row r="4" spans="1:19" ht="15" customHeight="1" x14ac:dyDescent="0.3">
      <c r="A4" s="115">
        <f t="shared" ref="A4:A35" si="0">RANK(F4,F$4:F$69,0)</f>
        <v>1</v>
      </c>
      <c r="B4" s="128" t="s">
        <v>61</v>
      </c>
      <c r="C4" s="51">
        <v>2002</v>
      </c>
      <c r="D4" s="78" t="s">
        <v>26</v>
      </c>
      <c r="E4" s="126" t="s">
        <v>19</v>
      </c>
      <c r="F4" s="56">
        <f>H4+N4+Q4+R4</f>
        <v>78</v>
      </c>
      <c r="G4" s="128"/>
      <c r="H4" s="51">
        <v>21</v>
      </c>
      <c r="I4" s="52"/>
      <c r="J4" s="101"/>
      <c r="K4" s="102"/>
      <c r="L4" s="103"/>
      <c r="M4" s="101"/>
      <c r="N4" s="102">
        <v>18</v>
      </c>
      <c r="O4" s="104"/>
      <c r="P4" s="105"/>
      <c r="Q4" s="106">
        <v>21</v>
      </c>
      <c r="R4" s="8">
        <v>18</v>
      </c>
      <c r="S4" s="8">
        <v>0</v>
      </c>
    </row>
    <row r="5" spans="1:19" ht="15" customHeight="1" x14ac:dyDescent="0.3">
      <c r="A5" s="116">
        <f t="shared" si="0"/>
        <v>2</v>
      </c>
      <c r="B5" s="22" t="s">
        <v>12</v>
      </c>
      <c r="C5" s="1">
        <v>1989</v>
      </c>
      <c r="D5" s="79" t="s">
        <v>13</v>
      </c>
      <c r="E5" s="127" t="s">
        <v>15</v>
      </c>
      <c r="F5" s="19">
        <f>G5+J5</f>
        <v>73</v>
      </c>
      <c r="G5" s="22">
        <v>41</v>
      </c>
      <c r="H5" s="1"/>
      <c r="I5" s="10"/>
      <c r="J5" s="107">
        <v>32</v>
      </c>
      <c r="K5" s="108"/>
      <c r="L5" s="109"/>
      <c r="M5" s="107"/>
      <c r="N5" s="108"/>
      <c r="O5" s="110"/>
      <c r="P5" s="107"/>
      <c r="Q5" s="108"/>
      <c r="R5" s="63"/>
      <c r="S5" s="63"/>
    </row>
    <row r="6" spans="1:19" ht="15" customHeight="1" x14ac:dyDescent="0.3">
      <c r="A6" s="116">
        <f t="shared" si="0"/>
        <v>3</v>
      </c>
      <c r="B6" s="22" t="s">
        <v>39</v>
      </c>
      <c r="C6" s="1">
        <v>1976</v>
      </c>
      <c r="D6" s="79" t="s">
        <v>13</v>
      </c>
      <c r="E6" s="44" t="s">
        <v>76</v>
      </c>
      <c r="F6" s="19">
        <f>G6+J6</f>
        <v>72</v>
      </c>
      <c r="G6" s="22">
        <v>36</v>
      </c>
      <c r="H6" s="1"/>
      <c r="I6" s="10"/>
      <c r="J6" s="107">
        <v>36</v>
      </c>
      <c r="K6" s="108"/>
      <c r="L6" s="109"/>
      <c r="M6" s="107"/>
      <c r="N6" s="108"/>
      <c r="O6" s="110"/>
      <c r="P6" s="107"/>
      <c r="Q6" s="108"/>
      <c r="R6" s="10"/>
      <c r="S6" s="10"/>
    </row>
    <row r="7" spans="1:19" ht="15" customHeight="1" x14ac:dyDescent="0.3">
      <c r="A7" s="116">
        <f t="shared" si="0"/>
        <v>4</v>
      </c>
      <c r="B7" s="133" t="s">
        <v>17</v>
      </c>
      <c r="C7" s="29">
        <v>1984</v>
      </c>
      <c r="D7" s="80" t="s">
        <v>13</v>
      </c>
      <c r="E7" s="129" t="s">
        <v>18</v>
      </c>
      <c r="F7" s="19">
        <f>G7+J7</f>
        <v>71</v>
      </c>
      <c r="G7" s="133">
        <v>30</v>
      </c>
      <c r="H7" s="29"/>
      <c r="I7" s="30"/>
      <c r="J7" s="107">
        <v>41</v>
      </c>
      <c r="K7" s="108"/>
      <c r="L7" s="109"/>
      <c r="M7" s="107"/>
      <c r="N7" s="108"/>
      <c r="O7" s="110"/>
      <c r="P7" s="107"/>
      <c r="Q7" s="108"/>
      <c r="R7" s="10"/>
      <c r="S7" s="10"/>
    </row>
    <row r="8" spans="1:19" ht="15" customHeight="1" x14ac:dyDescent="0.3">
      <c r="A8" s="116">
        <f t="shared" si="0"/>
        <v>5</v>
      </c>
      <c r="B8" s="22" t="s">
        <v>39</v>
      </c>
      <c r="C8" s="1">
        <v>1976</v>
      </c>
      <c r="D8" s="79" t="s">
        <v>13</v>
      </c>
      <c r="E8" s="44" t="s">
        <v>40</v>
      </c>
      <c r="F8" s="19">
        <f>G8+K8+N8</f>
        <v>59</v>
      </c>
      <c r="G8" s="22">
        <v>38</v>
      </c>
      <c r="H8" s="1"/>
      <c r="I8" s="10"/>
      <c r="J8" s="107"/>
      <c r="K8" s="108"/>
      <c r="L8" s="109"/>
      <c r="M8" s="107"/>
      <c r="N8" s="108">
        <v>21</v>
      </c>
      <c r="O8" s="110"/>
      <c r="P8" s="107"/>
      <c r="Q8" s="108"/>
      <c r="R8" s="10"/>
      <c r="S8" s="10">
        <v>0</v>
      </c>
    </row>
    <row r="9" spans="1:19" ht="15" customHeight="1" x14ac:dyDescent="0.3">
      <c r="A9" s="116">
        <f t="shared" si="0"/>
        <v>6</v>
      </c>
      <c r="B9" s="22" t="s">
        <v>30</v>
      </c>
      <c r="C9" s="1">
        <v>1985</v>
      </c>
      <c r="D9" s="79" t="s">
        <v>13</v>
      </c>
      <c r="E9" s="127" t="s">
        <v>31</v>
      </c>
      <c r="F9" s="18">
        <f>H9+N9+Q9</f>
        <v>53</v>
      </c>
      <c r="G9" s="22"/>
      <c r="H9" s="1">
        <v>18</v>
      </c>
      <c r="I9" s="10"/>
      <c r="J9" s="107"/>
      <c r="K9" s="108"/>
      <c r="L9" s="109"/>
      <c r="M9" s="107"/>
      <c r="N9" s="108">
        <v>16</v>
      </c>
      <c r="O9" s="110"/>
      <c r="P9" s="107"/>
      <c r="Q9" s="108">
        <v>19</v>
      </c>
      <c r="R9" s="10"/>
      <c r="S9" s="10"/>
    </row>
    <row r="10" spans="1:19" ht="15" customHeight="1" x14ac:dyDescent="0.3">
      <c r="A10" s="116">
        <f t="shared" si="0"/>
        <v>7</v>
      </c>
      <c r="B10" s="22" t="s">
        <v>25</v>
      </c>
      <c r="C10" s="1">
        <v>1999</v>
      </c>
      <c r="D10" s="79" t="s">
        <v>26</v>
      </c>
      <c r="E10" s="127" t="s">
        <v>32</v>
      </c>
      <c r="F10" s="19">
        <f>H10+N10+Q10</f>
        <v>48</v>
      </c>
      <c r="G10" s="22"/>
      <c r="H10" s="1">
        <v>13</v>
      </c>
      <c r="I10" s="10"/>
      <c r="J10" s="61"/>
      <c r="K10" s="62"/>
      <c r="L10" s="63"/>
      <c r="M10" s="61"/>
      <c r="N10" s="62">
        <v>17</v>
      </c>
      <c r="O10" s="91"/>
      <c r="P10" s="9"/>
      <c r="Q10" s="1">
        <v>18</v>
      </c>
      <c r="R10" s="10"/>
      <c r="S10" s="10"/>
    </row>
    <row r="11" spans="1:19" ht="15" customHeight="1" x14ac:dyDescent="0.3">
      <c r="A11" s="116">
        <f t="shared" si="0"/>
        <v>8</v>
      </c>
      <c r="B11" s="22" t="s">
        <v>12</v>
      </c>
      <c r="C11" s="1">
        <v>1989</v>
      </c>
      <c r="D11" s="79" t="s">
        <v>13</v>
      </c>
      <c r="E11" s="127" t="s">
        <v>14</v>
      </c>
      <c r="F11" s="19">
        <f>G11+N11</f>
        <v>47</v>
      </c>
      <c r="G11" s="22">
        <v>32</v>
      </c>
      <c r="H11" s="1"/>
      <c r="I11" s="10"/>
      <c r="J11" s="107"/>
      <c r="K11" s="108"/>
      <c r="L11" s="109"/>
      <c r="M11" s="107"/>
      <c r="N11" s="108">
        <v>15</v>
      </c>
      <c r="O11" s="110"/>
      <c r="P11" s="107"/>
      <c r="Q11" s="108"/>
      <c r="R11" s="10"/>
      <c r="S11" s="10"/>
    </row>
    <row r="12" spans="1:19" ht="15" customHeight="1" x14ac:dyDescent="0.3">
      <c r="A12" s="116">
        <f t="shared" si="0"/>
        <v>9</v>
      </c>
      <c r="B12" s="133" t="s">
        <v>23</v>
      </c>
      <c r="C12" s="29">
        <v>1989</v>
      </c>
      <c r="D12" s="80" t="s">
        <v>21</v>
      </c>
      <c r="E12" s="129" t="s">
        <v>28</v>
      </c>
      <c r="F12" s="19">
        <f>G12+N12</f>
        <v>40</v>
      </c>
      <c r="G12" s="133">
        <v>26</v>
      </c>
      <c r="H12" s="29"/>
      <c r="I12" s="30"/>
      <c r="J12" s="107"/>
      <c r="K12" s="108"/>
      <c r="L12" s="109"/>
      <c r="M12" s="107"/>
      <c r="N12" s="108">
        <v>14</v>
      </c>
      <c r="O12" s="110"/>
      <c r="P12" s="107"/>
      <c r="Q12" s="108"/>
      <c r="R12" s="10"/>
      <c r="S12" s="10"/>
    </row>
    <row r="13" spans="1:19" ht="15" customHeight="1" x14ac:dyDescent="0.3">
      <c r="A13" s="116">
        <f t="shared" si="0"/>
        <v>10</v>
      </c>
      <c r="B13" s="22" t="s">
        <v>39</v>
      </c>
      <c r="C13" s="1">
        <v>1976</v>
      </c>
      <c r="D13" s="79" t="s">
        <v>13</v>
      </c>
      <c r="E13" s="44" t="s">
        <v>77</v>
      </c>
      <c r="F13" s="19">
        <f>I13+O13+S13</f>
        <v>36</v>
      </c>
      <c r="G13" s="22"/>
      <c r="H13" s="1"/>
      <c r="I13" s="10">
        <v>8</v>
      </c>
      <c r="J13" s="61"/>
      <c r="K13" s="62"/>
      <c r="L13" s="63"/>
      <c r="M13" s="61"/>
      <c r="N13" s="62"/>
      <c r="O13" s="91">
        <v>9</v>
      </c>
      <c r="P13" s="9"/>
      <c r="Q13" s="1"/>
      <c r="R13" s="10"/>
      <c r="S13" s="10">
        <v>19</v>
      </c>
    </row>
    <row r="14" spans="1:19" ht="15" customHeight="1" x14ac:dyDescent="0.3">
      <c r="A14" s="116">
        <f t="shared" si="0"/>
        <v>11</v>
      </c>
      <c r="B14" s="22" t="s">
        <v>25</v>
      </c>
      <c r="C14" s="1">
        <v>1999</v>
      </c>
      <c r="D14" s="79" t="s">
        <v>26</v>
      </c>
      <c r="E14" s="127" t="s">
        <v>41</v>
      </c>
      <c r="F14" s="19">
        <f>G14</f>
        <v>34</v>
      </c>
      <c r="G14" s="22">
        <v>34</v>
      </c>
      <c r="H14" s="1"/>
      <c r="I14" s="10"/>
      <c r="J14" s="107"/>
      <c r="K14" s="108"/>
      <c r="L14" s="109"/>
      <c r="M14" s="107"/>
      <c r="N14" s="108"/>
      <c r="O14" s="110"/>
      <c r="P14" s="107"/>
      <c r="Q14" s="108"/>
      <c r="R14" s="10"/>
      <c r="S14" s="10">
        <v>0</v>
      </c>
    </row>
    <row r="15" spans="1:19" ht="15" customHeight="1" x14ac:dyDescent="0.3">
      <c r="A15" s="116">
        <f t="shared" si="0"/>
        <v>11</v>
      </c>
      <c r="B15" s="22" t="s">
        <v>36</v>
      </c>
      <c r="C15" s="1">
        <v>1982</v>
      </c>
      <c r="D15" s="79" t="s">
        <v>26</v>
      </c>
      <c r="E15" s="127" t="s">
        <v>37</v>
      </c>
      <c r="F15" s="19">
        <f>J15</f>
        <v>34</v>
      </c>
      <c r="G15" s="22">
        <v>0</v>
      </c>
      <c r="H15" s="1"/>
      <c r="I15" s="10"/>
      <c r="J15" s="107">
        <v>34</v>
      </c>
      <c r="K15" s="108"/>
      <c r="L15" s="109"/>
      <c r="M15" s="107"/>
      <c r="N15" s="108"/>
      <c r="O15" s="110"/>
      <c r="P15" s="107"/>
      <c r="Q15" s="108"/>
      <c r="R15" s="10"/>
      <c r="S15" s="10"/>
    </row>
    <row r="16" spans="1:19" ht="15" customHeight="1" x14ac:dyDescent="0.3">
      <c r="A16" s="116">
        <f t="shared" si="0"/>
        <v>13</v>
      </c>
      <c r="B16" s="22" t="s">
        <v>12</v>
      </c>
      <c r="C16" s="1">
        <v>1989</v>
      </c>
      <c r="D16" s="79" t="s">
        <v>13</v>
      </c>
      <c r="E16" s="127" t="s">
        <v>16</v>
      </c>
      <c r="F16" s="19">
        <f>G16</f>
        <v>28</v>
      </c>
      <c r="G16" s="22">
        <v>28</v>
      </c>
      <c r="H16" s="1"/>
      <c r="I16" s="10"/>
      <c r="J16" s="107"/>
      <c r="K16" s="108"/>
      <c r="L16" s="109"/>
      <c r="M16" s="107"/>
      <c r="N16" s="108"/>
      <c r="O16" s="110"/>
      <c r="P16" s="107"/>
      <c r="Q16" s="108"/>
      <c r="R16" s="10"/>
      <c r="S16" s="10"/>
    </row>
    <row r="17" spans="1:19" ht="15" customHeight="1" x14ac:dyDescent="0.3">
      <c r="A17" s="116">
        <f t="shared" si="0"/>
        <v>14</v>
      </c>
      <c r="B17" s="22" t="s">
        <v>45</v>
      </c>
      <c r="C17" s="1">
        <v>1982</v>
      </c>
      <c r="D17" s="79" t="s">
        <v>13</v>
      </c>
      <c r="E17" s="44" t="s">
        <v>46</v>
      </c>
      <c r="F17" s="19">
        <f>H17</f>
        <v>19</v>
      </c>
      <c r="G17" s="22"/>
      <c r="H17" s="1">
        <v>19</v>
      </c>
      <c r="I17" s="10"/>
      <c r="J17" s="107"/>
      <c r="K17" s="108"/>
      <c r="L17" s="109"/>
      <c r="M17" s="111"/>
      <c r="N17" s="112"/>
      <c r="O17" s="113"/>
      <c r="P17" s="107"/>
      <c r="Q17" s="108"/>
      <c r="R17" s="10"/>
      <c r="S17" s="10"/>
    </row>
    <row r="18" spans="1:19" ht="15" customHeight="1" x14ac:dyDescent="0.3">
      <c r="A18" s="116">
        <f t="shared" si="0"/>
        <v>14</v>
      </c>
      <c r="B18" s="133" t="s">
        <v>17</v>
      </c>
      <c r="C18" s="29">
        <v>1984</v>
      </c>
      <c r="D18" s="80" t="s">
        <v>13</v>
      </c>
      <c r="E18" s="129" t="s">
        <v>38</v>
      </c>
      <c r="F18" s="19">
        <f>N18</f>
        <v>19</v>
      </c>
      <c r="G18" s="133">
        <v>0</v>
      </c>
      <c r="H18" s="29"/>
      <c r="I18" s="30"/>
      <c r="J18" s="61"/>
      <c r="K18" s="62"/>
      <c r="L18" s="63"/>
      <c r="M18" s="61"/>
      <c r="N18" s="62">
        <v>19</v>
      </c>
      <c r="O18" s="91"/>
      <c r="P18" s="9"/>
      <c r="Q18" s="1"/>
      <c r="R18" s="10"/>
      <c r="S18" s="10">
        <v>0</v>
      </c>
    </row>
    <row r="19" spans="1:19" ht="15" customHeight="1" x14ac:dyDescent="0.3">
      <c r="A19" s="116">
        <f t="shared" si="0"/>
        <v>16</v>
      </c>
      <c r="B19" s="22" t="s">
        <v>47</v>
      </c>
      <c r="C19" s="1">
        <v>1987</v>
      </c>
      <c r="D19" s="79" t="s">
        <v>26</v>
      </c>
      <c r="E19" s="127" t="s">
        <v>73</v>
      </c>
      <c r="F19" s="19">
        <f>H19+O19</f>
        <v>17</v>
      </c>
      <c r="G19" s="22"/>
      <c r="H19" s="1">
        <v>17</v>
      </c>
      <c r="I19" s="10"/>
      <c r="J19" s="107"/>
      <c r="K19" s="108"/>
      <c r="L19" s="109"/>
      <c r="M19" s="107"/>
      <c r="N19" s="108"/>
      <c r="O19" s="110">
        <v>0</v>
      </c>
      <c r="P19" s="107"/>
      <c r="Q19" s="108"/>
      <c r="R19" s="10"/>
      <c r="S19" s="10"/>
    </row>
    <row r="20" spans="1:19" ht="15" customHeight="1" x14ac:dyDescent="0.3">
      <c r="A20" s="116">
        <f t="shared" si="0"/>
        <v>17</v>
      </c>
      <c r="B20" s="22" t="s">
        <v>61</v>
      </c>
      <c r="C20" s="1">
        <v>2002</v>
      </c>
      <c r="D20" s="79" t="s">
        <v>26</v>
      </c>
      <c r="E20" s="127" t="s">
        <v>20</v>
      </c>
      <c r="F20" s="19">
        <f>H20</f>
        <v>16</v>
      </c>
      <c r="G20" s="22"/>
      <c r="H20" s="1">
        <v>16</v>
      </c>
      <c r="I20" s="10"/>
      <c r="J20" s="107"/>
      <c r="K20" s="108"/>
      <c r="L20" s="109"/>
      <c r="M20" s="107"/>
      <c r="N20" s="108"/>
      <c r="O20" s="110"/>
      <c r="P20" s="107"/>
      <c r="Q20" s="108"/>
      <c r="R20" s="10"/>
      <c r="S20" s="10"/>
    </row>
    <row r="21" spans="1:19" ht="15" customHeight="1" x14ac:dyDescent="0.3">
      <c r="A21" s="116">
        <f t="shared" si="0"/>
        <v>18</v>
      </c>
      <c r="B21" s="22" t="s">
        <v>62</v>
      </c>
      <c r="C21" s="1">
        <v>2003</v>
      </c>
      <c r="D21" s="79" t="s">
        <v>21</v>
      </c>
      <c r="E21" s="127" t="s">
        <v>70</v>
      </c>
      <c r="F21" s="19">
        <f>H21+O21+P21</f>
        <v>15</v>
      </c>
      <c r="G21" s="22"/>
      <c r="H21" s="1">
        <v>15</v>
      </c>
      <c r="I21" s="10"/>
      <c r="J21" s="107"/>
      <c r="K21" s="108"/>
      <c r="L21" s="109"/>
      <c r="M21" s="107"/>
      <c r="N21" s="108"/>
      <c r="O21" s="110">
        <v>0</v>
      </c>
      <c r="P21" s="107">
        <v>0</v>
      </c>
      <c r="Q21" s="108"/>
      <c r="R21" s="10"/>
      <c r="S21" s="10"/>
    </row>
    <row r="22" spans="1:19" s="35" customFormat="1" ht="15" customHeight="1" x14ac:dyDescent="0.3">
      <c r="A22" s="116">
        <f t="shared" si="0"/>
        <v>18</v>
      </c>
      <c r="B22" s="133" t="s">
        <v>71</v>
      </c>
      <c r="C22" s="29">
        <v>2003</v>
      </c>
      <c r="D22" s="80" t="s">
        <v>21</v>
      </c>
      <c r="E22" s="129" t="s">
        <v>27</v>
      </c>
      <c r="F22" s="31">
        <f>I22+O22</f>
        <v>15</v>
      </c>
      <c r="G22" s="133"/>
      <c r="H22" s="29"/>
      <c r="I22" s="30">
        <v>11</v>
      </c>
      <c r="J22" s="61"/>
      <c r="K22" s="62"/>
      <c r="L22" s="63"/>
      <c r="M22" s="64"/>
      <c r="N22" s="65"/>
      <c r="O22" s="92">
        <v>4</v>
      </c>
      <c r="P22" s="9">
        <v>3</v>
      </c>
      <c r="Q22" s="1"/>
      <c r="R22" s="10"/>
      <c r="S22" s="10"/>
    </row>
    <row r="23" spans="1:19" ht="15" customHeight="1" x14ac:dyDescent="0.3">
      <c r="A23" s="116">
        <f t="shared" si="0"/>
        <v>20</v>
      </c>
      <c r="B23" s="22" t="s">
        <v>47</v>
      </c>
      <c r="C23" s="1">
        <v>1987</v>
      </c>
      <c r="D23" s="79" t="s">
        <v>26</v>
      </c>
      <c r="E23" s="44" t="s">
        <v>48</v>
      </c>
      <c r="F23" s="19">
        <f>H23</f>
        <v>14</v>
      </c>
      <c r="G23" s="134"/>
      <c r="H23" s="37">
        <v>14</v>
      </c>
      <c r="I23" s="58"/>
      <c r="J23" s="61"/>
      <c r="K23" s="62"/>
      <c r="L23" s="63"/>
      <c r="M23" s="61"/>
      <c r="N23" s="62"/>
      <c r="O23" s="91"/>
      <c r="P23" s="9"/>
      <c r="Q23" s="1"/>
      <c r="R23" s="10"/>
      <c r="S23" s="10"/>
    </row>
    <row r="24" spans="1:19" ht="15" customHeight="1" x14ac:dyDescent="0.3">
      <c r="A24" s="116">
        <f t="shared" si="0"/>
        <v>21</v>
      </c>
      <c r="B24" s="22" t="s">
        <v>61</v>
      </c>
      <c r="C24" s="1">
        <v>2002</v>
      </c>
      <c r="D24" s="79" t="s">
        <v>26</v>
      </c>
      <c r="E24" s="127" t="s">
        <v>113</v>
      </c>
      <c r="F24" s="19">
        <f>O24+P24</f>
        <v>13</v>
      </c>
      <c r="G24" s="22"/>
      <c r="H24" s="1"/>
      <c r="I24" s="10"/>
      <c r="J24" s="107"/>
      <c r="K24" s="108"/>
      <c r="L24" s="109"/>
      <c r="M24" s="107"/>
      <c r="N24" s="108"/>
      <c r="O24" s="110">
        <v>5</v>
      </c>
      <c r="P24" s="111">
        <v>8</v>
      </c>
      <c r="Q24" s="112"/>
      <c r="R24" s="95"/>
      <c r="S24" s="95">
        <v>0</v>
      </c>
    </row>
    <row r="25" spans="1:19" ht="15" customHeight="1" x14ac:dyDescent="0.3">
      <c r="A25" s="116">
        <f t="shared" si="0"/>
        <v>21</v>
      </c>
      <c r="B25" s="22" t="s">
        <v>109</v>
      </c>
      <c r="C25" s="1">
        <v>1990</v>
      </c>
      <c r="D25" s="79" t="s">
        <v>13</v>
      </c>
      <c r="E25" s="73" t="s">
        <v>112</v>
      </c>
      <c r="F25" s="19">
        <f>N25</f>
        <v>13</v>
      </c>
      <c r="G25" s="22"/>
      <c r="H25" s="1"/>
      <c r="I25" s="10"/>
      <c r="J25" s="61"/>
      <c r="K25" s="62"/>
      <c r="L25" s="63"/>
      <c r="M25" s="61"/>
      <c r="N25" s="62">
        <v>13</v>
      </c>
      <c r="O25" s="91"/>
      <c r="P25" s="9"/>
      <c r="Q25" s="1"/>
      <c r="R25" s="10"/>
      <c r="S25" s="10"/>
    </row>
    <row r="26" spans="1:19" ht="15" customHeight="1" x14ac:dyDescent="0.3">
      <c r="A26" s="116">
        <f t="shared" si="0"/>
        <v>23</v>
      </c>
      <c r="B26" s="22" t="s">
        <v>57</v>
      </c>
      <c r="C26" s="1">
        <v>2003</v>
      </c>
      <c r="D26" s="79" t="s">
        <v>21</v>
      </c>
      <c r="E26" s="44" t="s">
        <v>59</v>
      </c>
      <c r="F26" s="19">
        <f>H26</f>
        <v>12</v>
      </c>
      <c r="G26" s="22"/>
      <c r="H26" s="1">
        <v>12</v>
      </c>
      <c r="I26" s="10"/>
      <c r="J26" s="61"/>
      <c r="K26" s="62"/>
      <c r="L26" s="63"/>
      <c r="M26" s="61"/>
      <c r="N26" s="62"/>
      <c r="O26" s="91"/>
      <c r="P26" s="9"/>
      <c r="Q26" s="1"/>
      <c r="R26" s="10"/>
      <c r="S26" s="10"/>
    </row>
    <row r="27" spans="1:19" s="35" customFormat="1" ht="15" customHeight="1" x14ac:dyDescent="0.3">
      <c r="A27" s="116">
        <f t="shared" si="0"/>
        <v>24</v>
      </c>
      <c r="B27" s="22" t="s">
        <v>17</v>
      </c>
      <c r="C27" s="1">
        <v>1984</v>
      </c>
      <c r="D27" s="79" t="s">
        <v>13</v>
      </c>
      <c r="E27" s="44" t="s">
        <v>118</v>
      </c>
      <c r="F27" s="19">
        <f>O27</f>
        <v>11</v>
      </c>
      <c r="G27" s="22"/>
      <c r="H27" s="1"/>
      <c r="I27" s="10"/>
      <c r="J27" s="61"/>
      <c r="K27" s="62"/>
      <c r="L27" s="63"/>
      <c r="M27" s="61"/>
      <c r="N27" s="62"/>
      <c r="O27" s="91">
        <v>11</v>
      </c>
      <c r="P27" s="9"/>
      <c r="Q27" s="1"/>
      <c r="R27" s="10"/>
      <c r="S27" s="10"/>
    </row>
    <row r="28" spans="1:19" s="35" customFormat="1" ht="15" customHeight="1" x14ac:dyDescent="0.3">
      <c r="A28" s="116">
        <f t="shared" si="0"/>
        <v>25</v>
      </c>
      <c r="B28" s="138" t="s">
        <v>82</v>
      </c>
      <c r="C28" s="34">
        <v>2004</v>
      </c>
      <c r="D28" s="81" t="s">
        <v>21</v>
      </c>
      <c r="E28" s="131" t="s">
        <v>83</v>
      </c>
      <c r="F28" s="19">
        <f>I28+O28+P28</f>
        <v>10</v>
      </c>
      <c r="G28" s="135"/>
      <c r="H28" s="36"/>
      <c r="I28" s="59">
        <v>4</v>
      </c>
      <c r="J28" s="64"/>
      <c r="K28" s="65"/>
      <c r="L28" s="66"/>
      <c r="M28" s="61"/>
      <c r="N28" s="62"/>
      <c r="O28" s="91">
        <v>3</v>
      </c>
      <c r="P28" s="9">
        <v>3</v>
      </c>
      <c r="Q28" s="1"/>
      <c r="R28" s="10"/>
      <c r="S28" s="10"/>
    </row>
    <row r="29" spans="1:19" ht="15" customHeight="1" x14ac:dyDescent="0.3">
      <c r="A29" s="116">
        <f t="shared" si="0"/>
        <v>26</v>
      </c>
      <c r="B29" s="22" t="s">
        <v>12</v>
      </c>
      <c r="C29" s="1">
        <v>1989</v>
      </c>
      <c r="D29" s="79" t="s">
        <v>13</v>
      </c>
      <c r="E29" s="44" t="s">
        <v>114</v>
      </c>
      <c r="F29" s="19">
        <f>O29+P29</f>
        <v>8</v>
      </c>
      <c r="G29" s="22"/>
      <c r="H29" s="1"/>
      <c r="I29" s="10"/>
      <c r="J29" s="61"/>
      <c r="K29" s="62"/>
      <c r="L29" s="63"/>
      <c r="M29" s="61"/>
      <c r="N29" s="62"/>
      <c r="O29" s="91">
        <v>3</v>
      </c>
      <c r="P29" s="9">
        <v>5</v>
      </c>
      <c r="Q29" s="1"/>
      <c r="R29" s="10"/>
      <c r="S29" s="10"/>
    </row>
    <row r="30" spans="1:19" ht="15" customHeight="1" x14ac:dyDescent="0.3">
      <c r="A30" s="116">
        <f t="shared" si="0"/>
        <v>27</v>
      </c>
      <c r="B30" s="22" t="s">
        <v>90</v>
      </c>
      <c r="C30" s="1">
        <v>1993</v>
      </c>
      <c r="D30" s="79" t="s">
        <v>13</v>
      </c>
      <c r="E30" s="44" t="s">
        <v>126</v>
      </c>
      <c r="F30" s="19">
        <f>P30</f>
        <v>7</v>
      </c>
      <c r="G30" s="22"/>
      <c r="H30" s="1"/>
      <c r="I30" s="10"/>
      <c r="J30" s="61"/>
      <c r="K30" s="62"/>
      <c r="L30" s="63"/>
      <c r="M30" s="61"/>
      <c r="N30" s="62"/>
      <c r="O30" s="91"/>
      <c r="P30" s="9">
        <v>7</v>
      </c>
      <c r="Q30" s="1"/>
      <c r="R30" s="10"/>
      <c r="S30" s="10"/>
    </row>
    <row r="31" spans="1:19" ht="15" customHeight="1" x14ac:dyDescent="0.3">
      <c r="A31" s="116">
        <f t="shared" si="0"/>
        <v>28</v>
      </c>
      <c r="B31" s="22" t="s">
        <v>81</v>
      </c>
      <c r="C31" s="1">
        <v>1992</v>
      </c>
      <c r="D31" s="79" t="s">
        <v>26</v>
      </c>
      <c r="E31" s="127" t="s">
        <v>84</v>
      </c>
      <c r="F31" s="19">
        <f>I31</f>
        <v>6</v>
      </c>
      <c r="G31" s="22"/>
      <c r="H31" s="1"/>
      <c r="I31" s="10">
        <v>6</v>
      </c>
      <c r="J31" s="61"/>
      <c r="K31" s="62"/>
      <c r="L31" s="63"/>
      <c r="M31" s="61"/>
      <c r="N31" s="62"/>
      <c r="O31" s="91"/>
      <c r="P31" s="9"/>
      <c r="Q31" s="1"/>
      <c r="R31" s="10"/>
      <c r="S31" s="10"/>
    </row>
    <row r="32" spans="1:19" ht="15" customHeight="1" x14ac:dyDescent="0.3">
      <c r="A32" s="116">
        <f t="shared" si="0"/>
        <v>28</v>
      </c>
      <c r="B32" s="22" t="s">
        <v>49</v>
      </c>
      <c r="C32" s="1">
        <v>1999</v>
      </c>
      <c r="D32" s="79" t="s">
        <v>21</v>
      </c>
      <c r="E32" s="44" t="s">
        <v>50</v>
      </c>
      <c r="F32" s="19">
        <f>I32+P32</f>
        <v>6</v>
      </c>
      <c r="G32" s="134"/>
      <c r="H32" s="37"/>
      <c r="I32" s="58">
        <v>3</v>
      </c>
      <c r="J32" s="61"/>
      <c r="K32" s="62"/>
      <c r="L32" s="63"/>
      <c r="M32" s="61"/>
      <c r="N32" s="62"/>
      <c r="O32" s="91"/>
      <c r="P32" s="9">
        <v>3</v>
      </c>
      <c r="Q32" s="1"/>
      <c r="R32" s="10"/>
      <c r="S32" s="10"/>
    </row>
    <row r="33" spans="1:19" ht="15" customHeight="1" x14ac:dyDescent="0.3">
      <c r="A33" s="116">
        <f t="shared" si="0"/>
        <v>28</v>
      </c>
      <c r="B33" s="22" t="s">
        <v>90</v>
      </c>
      <c r="C33" s="1">
        <v>1993</v>
      </c>
      <c r="D33" s="79" t="s">
        <v>13</v>
      </c>
      <c r="E33" s="44" t="s">
        <v>91</v>
      </c>
      <c r="F33" s="19">
        <f>I33+O33</f>
        <v>6</v>
      </c>
      <c r="G33" s="22"/>
      <c r="H33" s="1"/>
      <c r="I33" s="10">
        <v>3</v>
      </c>
      <c r="J33" s="61"/>
      <c r="K33" s="62"/>
      <c r="L33" s="63"/>
      <c r="M33" s="61"/>
      <c r="N33" s="62"/>
      <c r="O33" s="91">
        <v>3</v>
      </c>
      <c r="P33" s="9"/>
      <c r="Q33" s="1"/>
      <c r="R33" s="10"/>
      <c r="S33" s="10">
        <v>0</v>
      </c>
    </row>
    <row r="34" spans="1:19" ht="15" customHeight="1" x14ac:dyDescent="0.3">
      <c r="A34" s="116">
        <f t="shared" si="0"/>
        <v>28</v>
      </c>
      <c r="B34" s="22" t="s">
        <v>65</v>
      </c>
      <c r="C34" s="1">
        <v>2004</v>
      </c>
      <c r="D34" s="79" t="s">
        <v>21</v>
      </c>
      <c r="E34" s="44" t="s">
        <v>51</v>
      </c>
      <c r="F34" s="19">
        <f>I34+O34</f>
        <v>6</v>
      </c>
      <c r="G34" s="22"/>
      <c r="H34" s="1"/>
      <c r="I34" s="10">
        <v>3</v>
      </c>
      <c r="J34" s="61"/>
      <c r="K34" s="62"/>
      <c r="L34" s="63"/>
      <c r="M34" s="61"/>
      <c r="N34" s="62"/>
      <c r="O34" s="91">
        <v>3</v>
      </c>
      <c r="P34" s="33"/>
      <c r="Q34" s="34"/>
      <c r="R34" s="95"/>
      <c r="S34" s="95"/>
    </row>
    <row r="35" spans="1:19" ht="15" customHeight="1" x14ac:dyDescent="0.3">
      <c r="A35" s="116">
        <f t="shared" si="0"/>
        <v>32</v>
      </c>
      <c r="B35" s="133" t="s">
        <v>17</v>
      </c>
      <c r="C35" s="29">
        <v>1984</v>
      </c>
      <c r="D35" s="80" t="s">
        <v>13</v>
      </c>
      <c r="E35" s="130" t="s">
        <v>78</v>
      </c>
      <c r="F35" s="31">
        <f>I35</f>
        <v>5</v>
      </c>
      <c r="G35" s="133"/>
      <c r="H35" s="29"/>
      <c r="I35" s="30">
        <v>5</v>
      </c>
      <c r="J35" s="61"/>
      <c r="K35" s="62"/>
      <c r="L35" s="63"/>
      <c r="M35" s="61"/>
      <c r="N35" s="62"/>
      <c r="O35" s="91"/>
      <c r="P35" s="9"/>
      <c r="Q35" s="1"/>
      <c r="R35" s="10"/>
      <c r="S35" s="10"/>
    </row>
    <row r="36" spans="1:19" ht="15" customHeight="1" x14ac:dyDescent="0.3">
      <c r="A36" s="116">
        <f t="shared" ref="A36:A62" si="1">RANK(F36,F$4:F$69,0)</f>
        <v>33</v>
      </c>
      <c r="B36" s="138" t="s">
        <v>23</v>
      </c>
      <c r="C36" s="34">
        <v>1989</v>
      </c>
      <c r="D36" s="81" t="s">
        <v>26</v>
      </c>
      <c r="E36" s="131" t="s">
        <v>85</v>
      </c>
      <c r="F36" s="19">
        <f>I36</f>
        <v>3</v>
      </c>
      <c r="G36" s="135"/>
      <c r="H36" s="36"/>
      <c r="I36" s="59">
        <v>3</v>
      </c>
      <c r="J36" s="64"/>
      <c r="K36" s="65"/>
      <c r="L36" s="66"/>
      <c r="M36" s="61"/>
      <c r="N36" s="62"/>
      <c r="O36" s="91"/>
      <c r="P36" s="9"/>
      <c r="Q36" s="1"/>
      <c r="R36" s="10"/>
      <c r="S36" s="10"/>
    </row>
    <row r="37" spans="1:19" ht="15" customHeight="1" x14ac:dyDescent="0.3">
      <c r="A37" s="116">
        <f t="shared" si="1"/>
        <v>33</v>
      </c>
      <c r="B37" s="22" t="s">
        <v>33</v>
      </c>
      <c r="C37" s="1">
        <v>2001</v>
      </c>
      <c r="D37" s="79" t="s">
        <v>21</v>
      </c>
      <c r="E37" s="44" t="s">
        <v>89</v>
      </c>
      <c r="F37" s="19">
        <f>I37</f>
        <v>3</v>
      </c>
      <c r="G37" s="22"/>
      <c r="H37" s="1"/>
      <c r="I37" s="10">
        <v>3</v>
      </c>
      <c r="J37" s="61"/>
      <c r="K37" s="62"/>
      <c r="L37" s="63"/>
      <c r="M37" s="61"/>
      <c r="N37" s="62"/>
      <c r="O37" s="91"/>
      <c r="P37" s="9"/>
      <c r="Q37" s="1"/>
      <c r="R37" s="10"/>
      <c r="S37" s="10"/>
    </row>
    <row r="38" spans="1:19" ht="15" customHeight="1" x14ac:dyDescent="0.3">
      <c r="A38" s="116">
        <f t="shared" si="1"/>
        <v>33</v>
      </c>
      <c r="B38" s="22" t="s">
        <v>25</v>
      </c>
      <c r="C38" s="1">
        <v>1999</v>
      </c>
      <c r="D38" s="79" t="s">
        <v>26</v>
      </c>
      <c r="E38" s="44" t="s">
        <v>93</v>
      </c>
      <c r="F38" s="19">
        <f>I38</f>
        <v>3</v>
      </c>
      <c r="G38" s="22"/>
      <c r="H38" s="1"/>
      <c r="I38" s="10">
        <v>3</v>
      </c>
      <c r="J38" s="61"/>
      <c r="K38" s="62"/>
      <c r="L38" s="63"/>
      <c r="M38" s="61"/>
      <c r="N38" s="62"/>
      <c r="O38" s="91"/>
      <c r="P38" s="9"/>
      <c r="Q38" s="1"/>
      <c r="R38" s="10"/>
      <c r="S38" s="10"/>
    </row>
    <row r="39" spans="1:19" ht="15" customHeight="1" x14ac:dyDescent="0.3">
      <c r="A39" s="116">
        <f t="shared" si="1"/>
        <v>33</v>
      </c>
      <c r="B39" s="22" t="s">
        <v>115</v>
      </c>
      <c r="C39" s="1"/>
      <c r="D39" s="79" t="s">
        <v>116</v>
      </c>
      <c r="E39" s="73" t="s">
        <v>117</v>
      </c>
      <c r="F39" s="19">
        <f>O39</f>
        <v>3</v>
      </c>
      <c r="G39" s="22"/>
      <c r="H39" s="1"/>
      <c r="I39" s="10"/>
      <c r="J39" s="61"/>
      <c r="K39" s="62"/>
      <c r="L39" s="63"/>
      <c r="M39" s="61"/>
      <c r="N39" s="62"/>
      <c r="O39" s="91">
        <v>3</v>
      </c>
      <c r="P39" s="9"/>
      <c r="Q39" s="1"/>
      <c r="R39" s="10"/>
      <c r="S39" s="10"/>
    </row>
    <row r="40" spans="1:19" ht="15" customHeight="1" x14ac:dyDescent="0.3">
      <c r="A40" s="116">
        <f t="shared" si="1"/>
        <v>33</v>
      </c>
      <c r="B40" s="22" t="s">
        <v>127</v>
      </c>
      <c r="C40" s="1">
        <v>2005</v>
      </c>
      <c r="D40" s="79" t="s">
        <v>21</v>
      </c>
      <c r="E40" s="44" t="s">
        <v>128</v>
      </c>
      <c r="F40" s="19">
        <f>P40</f>
        <v>3</v>
      </c>
      <c r="G40" s="22"/>
      <c r="H40" s="1"/>
      <c r="I40" s="10"/>
      <c r="J40" s="61"/>
      <c r="K40" s="62"/>
      <c r="L40" s="63"/>
      <c r="M40" s="61"/>
      <c r="N40" s="62"/>
      <c r="O40" s="91"/>
      <c r="P40" s="9">
        <v>3</v>
      </c>
      <c r="Q40" s="1"/>
      <c r="R40" s="10"/>
      <c r="S40" s="10"/>
    </row>
    <row r="41" spans="1:19" ht="15" customHeight="1" x14ac:dyDescent="0.3">
      <c r="A41" s="116">
        <f t="shared" si="1"/>
        <v>33</v>
      </c>
      <c r="B41" s="22" t="s">
        <v>129</v>
      </c>
      <c r="C41" s="1">
        <v>2006</v>
      </c>
      <c r="D41" s="79" t="s">
        <v>21</v>
      </c>
      <c r="E41" s="44" t="s">
        <v>88</v>
      </c>
      <c r="F41" s="19">
        <f>P41</f>
        <v>3</v>
      </c>
      <c r="G41" s="22"/>
      <c r="H41" s="1"/>
      <c r="I41" s="10"/>
      <c r="J41" s="61"/>
      <c r="K41" s="62"/>
      <c r="L41" s="63"/>
      <c r="M41" s="61"/>
      <c r="N41" s="62"/>
      <c r="O41" s="91"/>
      <c r="P41" s="9">
        <v>3</v>
      </c>
      <c r="Q41" s="1"/>
      <c r="R41" s="10"/>
      <c r="S41" s="10"/>
    </row>
    <row r="42" spans="1:19" ht="15" customHeight="1" x14ac:dyDescent="0.3">
      <c r="A42" s="116">
        <f t="shared" si="1"/>
        <v>39</v>
      </c>
      <c r="B42" s="133" t="s">
        <v>110</v>
      </c>
      <c r="C42" s="29">
        <v>1990</v>
      </c>
      <c r="D42" s="80" t="s">
        <v>26</v>
      </c>
      <c r="E42" s="129" t="s">
        <v>111</v>
      </c>
      <c r="F42" s="31">
        <f>O42</f>
        <v>0</v>
      </c>
      <c r="G42" s="133"/>
      <c r="H42" s="29"/>
      <c r="I42" s="30"/>
      <c r="J42" s="61"/>
      <c r="K42" s="62"/>
      <c r="L42" s="63"/>
      <c r="M42" s="64"/>
      <c r="N42" s="65"/>
      <c r="O42" s="92">
        <v>0</v>
      </c>
      <c r="P42" s="9"/>
      <c r="Q42" s="1"/>
      <c r="R42" s="10"/>
      <c r="S42" s="10"/>
    </row>
    <row r="43" spans="1:19" ht="15" customHeight="1" x14ac:dyDescent="0.3">
      <c r="A43" s="116">
        <f t="shared" si="1"/>
        <v>39</v>
      </c>
      <c r="B43" s="133" t="s">
        <v>54</v>
      </c>
      <c r="C43" s="29">
        <v>2003</v>
      </c>
      <c r="D43" s="80" t="s">
        <v>21</v>
      </c>
      <c r="E43" s="129" t="s">
        <v>22</v>
      </c>
      <c r="F43" s="31">
        <v>0</v>
      </c>
      <c r="G43" s="133"/>
      <c r="H43" s="29"/>
      <c r="I43" s="30">
        <v>0</v>
      </c>
      <c r="J43" s="61"/>
      <c r="K43" s="62"/>
      <c r="L43" s="63"/>
      <c r="M43" s="61"/>
      <c r="N43" s="62"/>
      <c r="O43" s="91">
        <v>0</v>
      </c>
      <c r="P43" s="9"/>
      <c r="Q43" s="1"/>
      <c r="R43" s="10"/>
      <c r="S43" s="10"/>
    </row>
    <row r="44" spans="1:19" ht="15" customHeight="1" x14ac:dyDescent="0.3">
      <c r="A44" s="116">
        <f t="shared" si="1"/>
        <v>39</v>
      </c>
      <c r="B44" s="22" t="s">
        <v>79</v>
      </c>
      <c r="C44" s="1">
        <v>2004</v>
      </c>
      <c r="D44" s="79" t="s">
        <v>21</v>
      </c>
      <c r="E44" s="127" t="s">
        <v>80</v>
      </c>
      <c r="F44" s="19">
        <f>I44+O44</f>
        <v>0</v>
      </c>
      <c r="G44" s="22"/>
      <c r="H44" s="1"/>
      <c r="I44" s="10">
        <v>0</v>
      </c>
      <c r="J44" s="61"/>
      <c r="K44" s="62"/>
      <c r="L44" s="63"/>
      <c r="M44" s="61"/>
      <c r="N44" s="62"/>
      <c r="O44" s="91">
        <v>0</v>
      </c>
      <c r="P44" s="9"/>
      <c r="Q44" s="1"/>
      <c r="R44" s="10"/>
      <c r="S44" s="10"/>
    </row>
    <row r="45" spans="1:19" ht="15" customHeight="1" x14ac:dyDescent="0.3">
      <c r="A45" s="116">
        <f t="shared" si="1"/>
        <v>39</v>
      </c>
      <c r="B45" s="22" t="s">
        <v>120</v>
      </c>
      <c r="C45" s="1">
        <v>2003</v>
      </c>
      <c r="D45" s="79" t="s">
        <v>21</v>
      </c>
      <c r="E45" s="127" t="s">
        <v>99</v>
      </c>
      <c r="F45" s="19">
        <v>0</v>
      </c>
      <c r="G45" s="22"/>
      <c r="H45" s="1"/>
      <c r="I45" s="10"/>
      <c r="J45" s="61"/>
      <c r="K45" s="62"/>
      <c r="L45" s="63"/>
      <c r="M45" s="61"/>
      <c r="N45" s="62"/>
      <c r="O45" s="91"/>
      <c r="P45" s="9">
        <v>0</v>
      </c>
      <c r="Q45" s="1"/>
      <c r="R45" s="10"/>
      <c r="S45" s="10"/>
    </row>
    <row r="46" spans="1:19" ht="15" customHeight="1" x14ac:dyDescent="0.3">
      <c r="A46" s="116">
        <f t="shared" si="1"/>
        <v>39</v>
      </c>
      <c r="B46" s="133" t="s">
        <v>87</v>
      </c>
      <c r="C46" s="29">
        <v>2005</v>
      </c>
      <c r="D46" s="80">
        <v>1</v>
      </c>
      <c r="E46" s="129" t="s">
        <v>88</v>
      </c>
      <c r="F46" s="19">
        <v>0</v>
      </c>
      <c r="G46" s="133"/>
      <c r="H46" s="29"/>
      <c r="I46" s="30">
        <v>0</v>
      </c>
      <c r="J46" s="61"/>
      <c r="K46" s="62"/>
      <c r="L46" s="63"/>
      <c r="M46" s="64"/>
      <c r="N46" s="65"/>
      <c r="O46" s="92"/>
      <c r="P46" s="9"/>
      <c r="Q46" s="1"/>
      <c r="R46" s="10"/>
      <c r="S46" s="10"/>
    </row>
    <row r="47" spans="1:19" ht="15" customHeight="1" x14ac:dyDescent="0.3">
      <c r="A47" s="116">
        <f t="shared" si="1"/>
        <v>39</v>
      </c>
      <c r="B47" s="22" t="s">
        <v>86</v>
      </c>
      <c r="C47" s="1">
        <v>2007</v>
      </c>
      <c r="D47" s="79" t="s">
        <v>21</v>
      </c>
      <c r="E47" s="44" t="s">
        <v>69</v>
      </c>
      <c r="F47" s="19">
        <v>0</v>
      </c>
      <c r="G47" s="22"/>
      <c r="H47" s="1"/>
      <c r="I47" s="10">
        <v>0</v>
      </c>
      <c r="J47" s="61"/>
      <c r="K47" s="62"/>
      <c r="L47" s="63"/>
      <c r="M47" s="61"/>
      <c r="N47" s="62"/>
      <c r="O47" s="91"/>
      <c r="P47" s="9"/>
      <c r="Q47" s="1"/>
      <c r="R47" s="10"/>
      <c r="S47" s="10"/>
    </row>
    <row r="48" spans="1:19" ht="15" customHeight="1" x14ac:dyDescent="0.3">
      <c r="A48" s="116">
        <f t="shared" si="1"/>
        <v>39</v>
      </c>
      <c r="B48" s="22" t="s">
        <v>71</v>
      </c>
      <c r="C48" s="1">
        <v>2003</v>
      </c>
      <c r="D48" s="79" t="s">
        <v>21</v>
      </c>
      <c r="E48" s="127" t="s">
        <v>29</v>
      </c>
      <c r="F48" s="19">
        <v>0</v>
      </c>
      <c r="G48" s="22"/>
      <c r="H48" s="1"/>
      <c r="I48" s="10">
        <v>0</v>
      </c>
      <c r="J48" s="61"/>
      <c r="K48" s="62"/>
      <c r="L48" s="63"/>
      <c r="M48" s="61"/>
      <c r="N48" s="62"/>
      <c r="O48" s="91">
        <v>0</v>
      </c>
      <c r="P48" s="9">
        <v>0</v>
      </c>
      <c r="Q48" s="1"/>
      <c r="R48" s="10"/>
      <c r="S48" s="10"/>
    </row>
    <row r="49" spans="1:19" ht="15" customHeight="1" x14ac:dyDescent="0.3">
      <c r="A49" s="116">
        <f t="shared" si="1"/>
        <v>39</v>
      </c>
      <c r="B49" s="22" t="s">
        <v>64</v>
      </c>
      <c r="C49" s="1">
        <v>2005</v>
      </c>
      <c r="D49" s="79" t="s">
        <v>21</v>
      </c>
      <c r="E49" s="44" t="s">
        <v>92</v>
      </c>
      <c r="F49" s="19">
        <v>0</v>
      </c>
      <c r="G49" s="22"/>
      <c r="H49" s="1"/>
      <c r="I49" s="10">
        <v>0</v>
      </c>
      <c r="J49" s="61"/>
      <c r="K49" s="62"/>
      <c r="L49" s="63"/>
      <c r="M49" s="61"/>
      <c r="N49" s="62"/>
      <c r="O49" s="91"/>
      <c r="P49" s="9"/>
      <c r="Q49" s="1"/>
      <c r="R49" s="10"/>
      <c r="S49" s="10"/>
    </row>
    <row r="50" spans="1:19" ht="15" customHeight="1" x14ac:dyDescent="0.3">
      <c r="A50" s="116">
        <f t="shared" si="1"/>
        <v>39</v>
      </c>
      <c r="B50" s="22" t="s">
        <v>36</v>
      </c>
      <c r="C50" s="1">
        <v>1982</v>
      </c>
      <c r="D50" s="79" t="s">
        <v>26</v>
      </c>
      <c r="E50" s="44" t="s">
        <v>44</v>
      </c>
      <c r="F50" s="19">
        <v>0</v>
      </c>
      <c r="G50" s="22"/>
      <c r="H50" s="1"/>
      <c r="I50" s="10"/>
      <c r="J50" s="61"/>
      <c r="K50" s="62"/>
      <c r="L50" s="63"/>
      <c r="M50" s="61"/>
      <c r="N50" s="62"/>
      <c r="O50" s="91"/>
      <c r="P50" s="9"/>
      <c r="Q50" s="1"/>
      <c r="R50" s="10"/>
      <c r="S50" s="10"/>
    </row>
    <row r="51" spans="1:19" ht="15" customHeight="1" x14ac:dyDescent="0.3">
      <c r="A51" s="116">
        <f t="shared" si="1"/>
        <v>39</v>
      </c>
      <c r="B51" s="22" t="s">
        <v>42</v>
      </c>
      <c r="C51" s="1">
        <v>1994</v>
      </c>
      <c r="D51" s="79" t="s">
        <v>13</v>
      </c>
      <c r="E51" s="44" t="s">
        <v>43</v>
      </c>
      <c r="F51" s="19">
        <v>0</v>
      </c>
      <c r="G51" s="22"/>
      <c r="H51" s="1"/>
      <c r="I51" s="10"/>
      <c r="J51" s="61"/>
      <c r="K51" s="62"/>
      <c r="L51" s="63"/>
      <c r="M51" s="61"/>
      <c r="N51" s="62"/>
      <c r="O51" s="91"/>
      <c r="P51" s="9"/>
      <c r="Q51" s="1"/>
      <c r="R51" s="10"/>
      <c r="S51" s="10"/>
    </row>
    <row r="52" spans="1:19" ht="15" customHeight="1" x14ac:dyDescent="0.3">
      <c r="A52" s="116">
        <f t="shared" si="1"/>
        <v>39</v>
      </c>
      <c r="B52" s="133" t="s">
        <v>23</v>
      </c>
      <c r="C52" s="29">
        <v>1989</v>
      </c>
      <c r="D52" s="80" t="s">
        <v>21</v>
      </c>
      <c r="E52" s="129" t="s">
        <v>24</v>
      </c>
      <c r="F52" s="31">
        <v>0</v>
      </c>
      <c r="G52" s="133"/>
      <c r="H52" s="29"/>
      <c r="I52" s="30"/>
      <c r="J52" s="61"/>
      <c r="K52" s="62"/>
      <c r="L52" s="63"/>
      <c r="M52" s="61"/>
      <c r="N52" s="62"/>
      <c r="O52" s="91"/>
      <c r="P52" s="9"/>
      <c r="Q52" s="1"/>
      <c r="R52" s="10"/>
      <c r="S52" s="10"/>
    </row>
    <row r="53" spans="1:19" ht="15" customHeight="1" x14ac:dyDescent="0.3">
      <c r="A53" s="116">
        <f t="shared" si="1"/>
        <v>39</v>
      </c>
      <c r="B53" s="22" t="s">
        <v>34</v>
      </c>
      <c r="C53" s="1">
        <v>2001</v>
      </c>
      <c r="D53" s="79" t="s">
        <v>21</v>
      </c>
      <c r="E53" s="127" t="s">
        <v>102</v>
      </c>
      <c r="F53" s="19">
        <v>0</v>
      </c>
      <c r="G53" s="22"/>
      <c r="H53" s="1"/>
      <c r="I53" s="10">
        <v>0</v>
      </c>
      <c r="J53" s="61"/>
      <c r="K53" s="62"/>
      <c r="L53" s="63"/>
      <c r="M53" s="61"/>
      <c r="N53" s="62"/>
      <c r="O53" s="91"/>
      <c r="P53" s="9"/>
      <c r="Q53" s="1"/>
      <c r="R53" s="10"/>
      <c r="S53" s="10"/>
    </row>
    <row r="54" spans="1:19" ht="15" customHeight="1" x14ac:dyDescent="0.3">
      <c r="A54" s="116">
        <f t="shared" si="1"/>
        <v>39</v>
      </c>
      <c r="B54" s="22" t="s">
        <v>67</v>
      </c>
      <c r="C54" s="1">
        <v>1969</v>
      </c>
      <c r="D54" s="79" t="s">
        <v>13</v>
      </c>
      <c r="E54" s="127" t="s">
        <v>68</v>
      </c>
      <c r="F54" s="19">
        <v>0</v>
      </c>
      <c r="G54" s="22"/>
      <c r="H54" s="1"/>
      <c r="I54" s="10"/>
      <c r="J54" s="61"/>
      <c r="K54" s="62"/>
      <c r="L54" s="63"/>
      <c r="M54" s="61"/>
      <c r="N54" s="62"/>
      <c r="O54" s="91"/>
      <c r="P54" s="9"/>
      <c r="Q54" s="1"/>
      <c r="R54" s="10"/>
      <c r="S54" s="10"/>
    </row>
    <row r="55" spans="1:19" ht="15" customHeight="1" x14ac:dyDescent="0.3">
      <c r="A55" s="116">
        <f t="shared" si="1"/>
        <v>39</v>
      </c>
      <c r="B55" s="22" t="s">
        <v>52</v>
      </c>
      <c r="C55" s="1">
        <v>2004</v>
      </c>
      <c r="D55" s="79" t="s">
        <v>21</v>
      </c>
      <c r="E55" s="44" t="s">
        <v>53</v>
      </c>
      <c r="F55" s="19">
        <v>0</v>
      </c>
      <c r="G55" s="22"/>
      <c r="H55" s="1"/>
      <c r="I55" s="10"/>
      <c r="J55" s="61"/>
      <c r="K55" s="62"/>
      <c r="L55" s="63"/>
      <c r="M55" s="61"/>
      <c r="N55" s="62"/>
      <c r="O55" s="91"/>
      <c r="P55" s="9"/>
      <c r="Q55" s="1"/>
      <c r="R55" s="10"/>
      <c r="S55" s="10"/>
    </row>
    <row r="56" spans="1:19" ht="15" customHeight="1" x14ac:dyDescent="0.3">
      <c r="A56" s="116">
        <f t="shared" si="1"/>
        <v>39</v>
      </c>
      <c r="B56" s="22" t="s">
        <v>12</v>
      </c>
      <c r="C56" s="1">
        <v>1989</v>
      </c>
      <c r="D56" s="79" t="s">
        <v>13</v>
      </c>
      <c r="E56" s="127" t="s">
        <v>74</v>
      </c>
      <c r="F56" s="19">
        <f>O56</f>
        <v>0</v>
      </c>
      <c r="G56" s="22"/>
      <c r="H56" s="1"/>
      <c r="I56" s="10"/>
      <c r="J56" s="61"/>
      <c r="K56" s="62"/>
      <c r="L56" s="63"/>
      <c r="M56" s="61"/>
      <c r="N56" s="62"/>
      <c r="O56" s="91">
        <v>0</v>
      </c>
      <c r="P56" s="9"/>
      <c r="Q56" s="1"/>
      <c r="R56" s="10"/>
      <c r="S56" s="10"/>
    </row>
    <row r="57" spans="1:19" ht="15" customHeight="1" x14ac:dyDescent="0.3">
      <c r="A57" s="116">
        <f t="shared" si="1"/>
        <v>39</v>
      </c>
      <c r="B57" s="136" t="s">
        <v>54</v>
      </c>
      <c r="C57" s="46">
        <v>2003</v>
      </c>
      <c r="D57" s="83" t="s">
        <v>21</v>
      </c>
      <c r="E57" s="139" t="s">
        <v>72</v>
      </c>
      <c r="F57" s="49">
        <f>I57</f>
        <v>0</v>
      </c>
      <c r="G57" s="136"/>
      <c r="H57" s="46"/>
      <c r="I57" s="47">
        <v>0</v>
      </c>
      <c r="J57" s="84"/>
      <c r="K57" s="85"/>
      <c r="L57" s="86"/>
      <c r="M57" s="84"/>
      <c r="N57" s="85"/>
      <c r="O57" s="93">
        <v>0</v>
      </c>
      <c r="P57" s="9">
        <v>6</v>
      </c>
      <c r="Q57" s="1"/>
      <c r="R57" s="10"/>
      <c r="S57" s="10"/>
    </row>
    <row r="58" spans="1:19" ht="15" customHeight="1" x14ac:dyDescent="0.3">
      <c r="A58" s="116">
        <f t="shared" si="1"/>
        <v>39</v>
      </c>
      <c r="B58" s="136" t="s">
        <v>97</v>
      </c>
      <c r="C58" s="46">
        <v>2001</v>
      </c>
      <c r="D58" s="83" t="s">
        <v>21</v>
      </c>
      <c r="E58" s="139" t="s">
        <v>96</v>
      </c>
      <c r="F58" s="49">
        <v>0</v>
      </c>
      <c r="G58" s="136"/>
      <c r="H58" s="46"/>
      <c r="I58" s="47">
        <v>0</v>
      </c>
      <c r="J58" s="84"/>
      <c r="K58" s="85"/>
      <c r="L58" s="86"/>
      <c r="M58" s="84"/>
      <c r="N58" s="85"/>
      <c r="O58" s="93"/>
      <c r="P58" s="45"/>
      <c r="Q58" s="46"/>
      <c r="R58" s="47"/>
      <c r="S58" s="47"/>
    </row>
    <row r="59" spans="1:19" ht="15" customHeight="1" x14ac:dyDescent="0.3">
      <c r="A59" s="116">
        <f t="shared" si="1"/>
        <v>39</v>
      </c>
      <c r="B59" s="136" t="s">
        <v>94</v>
      </c>
      <c r="C59" s="46">
        <v>2005</v>
      </c>
      <c r="D59" s="83" t="s">
        <v>21</v>
      </c>
      <c r="E59" s="139" t="s">
        <v>95</v>
      </c>
      <c r="F59" s="49">
        <v>0</v>
      </c>
      <c r="G59" s="136"/>
      <c r="H59" s="46"/>
      <c r="I59" s="47">
        <v>0</v>
      </c>
      <c r="J59" s="84"/>
      <c r="K59" s="85"/>
      <c r="L59" s="86"/>
      <c r="M59" s="84"/>
      <c r="N59" s="85"/>
      <c r="O59" s="93"/>
      <c r="P59" s="45"/>
      <c r="Q59" s="46"/>
      <c r="R59" s="47"/>
      <c r="S59" s="47"/>
    </row>
    <row r="60" spans="1:19" ht="15" customHeight="1" x14ac:dyDescent="0.3">
      <c r="A60" s="116">
        <f t="shared" si="1"/>
        <v>39</v>
      </c>
      <c r="B60" s="136" t="s">
        <v>55</v>
      </c>
      <c r="C60" s="46">
        <v>2005</v>
      </c>
      <c r="D60" s="83">
        <v>1</v>
      </c>
      <c r="E60" s="50" t="s">
        <v>56</v>
      </c>
      <c r="F60" s="49">
        <v>0</v>
      </c>
      <c r="G60" s="136"/>
      <c r="H60" s="46"/>
      <c r="I60" s="47"/>
      <c r="J60" s="84"/>
      <c r="K60" s="85"/>
      <c r="L60" s="86"/>
      <c r="M60" s="84"/>
      <c r="N60" s="85"/>
      <c r="O60" s="93"/>
      <c r="P60" s="45"/>
      <c r="Q60" s="46"/>
      <c r="R60" s="47"/>
      <c r="S60" s="47"/>
    </row>
    <row r="61" spans="1:19" ht="15" customHeight="1" x14ac:dyDescent="0.3">
      <c r="A61" s="116">
        <f t="shared" si="1"/>
        <v>39</v>
      </c>
      <c r="B61" s="136" t="s">
        <v>130</v>
      </c>
      <c r="C61" s="46">
        <v>2005</v>
      </c>
      <c r="D61" s="83" t="s">
        <v>21</v>
      </c>
      <c r="E61" s="50" t="s">
        <v>131</v>
      </c>
      <c r="F61" s="49">
        <v>0</v>
      </c>
      <c r="G61" s="136"/>
      <c r="H61" s="46"/>
      <c r="I61" s="47"/>
      <c r="J61" s="84"/>
      <c r="K61" s="85"/>
      <c r="L61" s="86"/>
      <c r="M61" s="84"/>
      <c r="N61" s="85"/>
      <c r="O61" s="93"/>
      <c r="P61" s="45">
        <v>3</v>
      </c>
      <c r="Q61" s="46"/>
      <c r="R61" s="47"/>
      <c r="S61" s="47"/>
    </row>
    <row r="62" spans="1:19" ht="15" customHeight="1" thickBot="1" x14ac:dyDescent="0.35">
      <c r="A62" s="117">
        <f t="shared" si="1"/>
        <v>39</v>
      </c>
      <c r="B62" s="137" t="s">
        <v>98</v>
      </c>
      <c r="C62" s="55">
        <v>2007</v>
      </c>
      <c r="D62" s="82" t="s">
        <v>21</v>
      </c>
      <c r="E62" s="132" t="s">
        <v>99</v>
      </c>
      <c r="F62" s="57">
        <v>0</v>
      </c>
      <c r="G62" s="137"/>
      <c r="H62" s="55"/>
      <c r="I62" s="60">
        <v>0</v>
      </c>
      <c r="J62" s="67"/>
      <c r="K62" s="68"/>
      <c r="L62" s="69"/>
      <c r="M62" s="67"/>
      <c r="N62" s="68"/>
      <c r="O62" s="94">
        <v>0</v>
      </c>
      <c r="P62" s="5"/>
      <c r="Q62" s="3"/>
      <c r="R62" s="4"/>
      <c r="S62" s="4"/>
    </row>
  </sheetData>
  <sheetProtection algorithmName="SHA-512" hashValue="DceKUfITFiB/e4eOXuG6Ca50teyYyoSyL75jxg2d3Erqz7Nj0cyY6C7P9QAhWGMDUBY0fyVq8MXcjAduR/Gj0A==" saltValue="CeIKRNyLene8hA9yEmDBrg==" spinCount="100000" sheet="1" formatCells="0" formatColumns="0" formatRows="0" insertColumns="0" insertRows="0" insertHyperlinks="0" deleteColumns="0" deleteRows="0" sort="0" autoFilter="0" pivotTables="0"/>
  <sortState ref="A4:S62">
    <sortCondition ref="A4:A62"/>
  </sortState>
  <mergeCells count="7">
    <mergeCell ref="P2:Q2"/>
    <mergeCell ref="M2:O2"/>
    <mergeCell ref="B2:D2"/>
    <mergeCell ref="A2:A3"/>
    <mergeCell ref="F2:F3"/>
    <mergeCell ref="G2:I2"/>
    <mergeCell ref="J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C16" sqref="C16"/>
    </sheetView>
  </sheetViews>
  <sheetFormatPr defaultRowHeight="14.4" x14ac:dyDescent="0.3"/>
  <cols>
    <col min="1" max="1" width="4.88671875" customWidth="1"/>
    <col min="2" max="2" width="22.44140625" customWidth="1"/>
    <col min="3" max="4" width="9.88671875" customWidth="1"/>
    <col min="5" max="5" width="16.33203125" customWidth="1"/>
    <col min="7" max="7" width="10.6640625" customWidth="1"/>
    <col min="8" max="8" width="11.109375" customWidth="1"/>
  </cols>
  <sheetData>
    <row r="1" spans="1:17" ht="15" thickBot="1" x14ac:dyDescent="0.35">
      <c r="A1" t="s">
        <v>58</v>
      </c>
      <c r="H1" s="11"/>
      <c r="I1" s="11"/>
      <c r="J1" s="11"/>
    </row>
    <row r="2" spans="1:17" ht="51" customHeight="1" thickBot="1" x14ac:dyDescent="0.35">
      <c r="A2" s="147" t="s">
        <v>1</v>
      </c>
      <c r="B2" s="144" t="s">
        <v>2</v>
      </c>
      <c r="C2" s="145"/>
      <c r="D2" s="146"/>
      <c r="E2" s="25" t="s">
        <v>6</v>
      </c>
      <c r="F2" s="154" t="s">
        <v>8</v>
      </c>
      <c r="G2" s="38" t="s">
        <v>106</v>
      </c>
      <c r="H2" s="70" t="s">
        <v>132</v>
      </c>
      <c r="I2" s="88" t="s">
        <v>133</v>
      </c>
      <c r="J2" s="90" t="s">
        <v>134</v>
      </c>
      <c r="K2" s="90"/>
      <c r="L2" s="90"/>
      <c r="M2" s="90"/>
      <c r="N2" s="90"/>
      <c r="O2" s="90"/>
      <c r="P2" s="90"/>
      <c r="Q2" s="90"/>
    </row>
    <row r="3" spans="1:17" ht="19.5" customHeight="1" thickBot="1" x14ac:dyDescent="0.35">
      <c r="A3" s="153"/>
      <c r="B3" s="12" t="s">
        <v>3</v>
      </c>
      <c r="C3" s="13" t="s">
        <v>4</v>
      </c>
      <c r="D3" s="14" t="s">
        <v>5</v>
      </c>
      <c r="E3" s="26" t="s">
        <v>7</v>
      </c>
      <c r="F3" s="155"/>
      <c r="G3" s="39" t="s">
        <v>10</v>
      </c>
      <c r="H3" s="71" t="s">
        <v>10</v>
      </c>
      <c r="I3" s="71" t="s">
        <v>10</v>
      </c>
      <c r="J3" s="23" t="s">
        <v>124</v>
      </c>
      <c r="K3" s="23" t="s">
        <v>125</v>
      </c>
      <c r="L3" s="23"/>
      <c r="M3" s="89"/>
      <c r="N3" s="89"/>
      <c r="O3" s="89"/>
      <c r="P3" s="89"/>
      <c r="Q3" s="89"/>
    </row>
    <row r="4" spans="1:17" x14ac:dyDescent="0.3">
      <c r="A4" s="124">
        <f t="shared" ref="A4:A12" si="0">RANK(F4,F$4:F$12,0)</f>
        <v>1</v>
      </c>
      <c r="B4" s="7" t="s">
        <v>61</v>
      </c>
      <c r="C4" s="2">
        <v>2002</v>
      </c>
      <c r="D4" s="8" t="s">
        <v>26</v>
      </c>
      <c r="E4" s="23" t="s">
        <v>19</v>
      </c>
      <c r="F4" s="18">
        <f>G4+H4+I4+K4</f>
        <v>78</v>
      </c>
      <c r="G4" s="43">
        <v>21</v>
      </c>
      <c r="H4" s="72">
        <v>18</v>
      </c>
      <c r="I4" s="72">
        <v>21</v>
      </c>
      <c r="J4" s="15"/>
      <c r="K4" s="15">
        <v>18</v>
      </c>
      <c r="L4" s="15"/>
      <c r="M4" s="15"/>
      <c r="N4" s="15"/>
      <c r="O4" s="15"/>
      <c r="P4" s="15"/>
      <c r="Q4" s="15"/>
    </row>
    <row r="5" spans="1:17" x14ac:dyDescent="0.3">
      <c r="A5" s="116">
        <f t="shared" si="0"/>
        <v>2</v>
      </c>
      <c r="B5" s="9" t="s">
        <v>61</v>
      </c>
      <c r="C5" s="1">
        <v>2002</v>
      </c>
      <c r="D5" s="10" t="s">
        <v>26</v>
      </c>
      <c r="E5" s="15" t="s">
        <v>20</v>
      </c>
      <c r="F5" s="19">
        <f>G5</f>
        <v>19</v>
      </c>
      <c r="G5" s="44">
        <v>19</v>
      </c>
      <c r="H5" s="73">
        <v>0</v>
      </c>
      <c r="I5" s="73"/>
      <c r="J5" s="15"/>
      <c r="K5" s="15"/>
      <c r="L5" s="15"/>
      <c r="M5" s="15"/>
      <c r="N5" s="15"/>
      <c r="O5" s="15"/>
      <c r="P5" s="15"/>
      <c r="Q5" s="15"/>
    </row>
    <row r="6" spans="1:17" x14ac:dyDescent="0.3">
      <c r="A6" s="116">
        <f t="shared" si="0"/>
        <v>3</v>
      </c>
      <c r="B6" s="9" t="s">
        <v>62</v>
      </c>
      <c r="C6" s="1">
        <v>2003</v>
      </c>
      <c r="D6" s="10" t="s">
        <v>21</v>
      </c>
      <c r="E6" s="15" t="s">
        <v>70</v>
      </c>
      <c r="F6" s="19">
        <f>G6</f>
        <v>18</v>
      </c>
      <c r="G6" s="44">
        <v>18</v>
      </c>
      <c r="H6" s="73"/>
      <c r="I6" s="73"/>
      <c r="J6" s="15"/>
      <c r="K6" s="15"/>
      <c r="L6" s="15"/>
      <c r="M6" s="15"/>
      <c r="N6" s="15"/>
      <c r="O6" s="15"/>
      <c r="P6" s="15"/>
      <c r="Q6" s="15"/>
    </row>
    <row r="7" spans="1:17" x14ac:dyDescent="0.3">
      <c r="A7" s="116">
        <f t="shared" si="0"/>
        <v>4</v>
      </c>
      <c r="B7" s="9" t="s">
        <v>100</v>
      </c>
      <c r="C7" s="1">
        <v>2003</v>
      </c>
      <c r="D7" s="10" t="s">
        <v>21</v>
      </c>
      <c r="E7" s="15" t="s">
        <v>101</v>
      </c>
      <c r="F7" s="19">
        <f>G7</f>
        <v>17</v>
      </c>
      <c r="G7" s="44">
        <v>17</v>
      </c>
      <c r="H7" s="73"/>
      <c r="I7" s="73"/>
      <c r="J7" s="15"/>
      <c r="K7" s="15"/>
      <c r="L7" s="15"/>
      <c r="M7" s="15"/>
      <c r="N7" s="15"/>
      <c r="O7" s="15"/>
      <c r="P7" s="15"/>
      <c r="Q7" s="15"/>
    </row>
    <row r="8" spans="1:17" x14ac:dyDescent="0.3">
      <c r="A8" s="116">
        <f t="shared" si="0"/>
        <v>5</v>
      </c>
      <c r="B8" s="9" t="s">
        <v>34</v>
      </c>
      <c r="C8" s="1">
        <v>2001</v>
      </c>
      <c r="D8" s="10" t="s">
        <v>21</v>
      </c>
      <c r="E8" s="15" t="s">
        <v>35</v>
      </c>
      <c r="F8" s="19">
        <f>G8</f>
        <v>0</v>
      </c>
      <c r="G8" s="44">
        <v>0</v>
      </c>
      <c r="H8" s="73"/>
      <c r="I8" s="73"/>
      <c r="J8" s="15"/>
      <c r="K8" s="15"/>
      <c r="L8" s="15"/>
      <c r="M8" s="15"/>
      <c r="N8" s="15"/>
      <c r="O8" s="15"/>
      <c r="P8" s="15"/>
      <c r="Q8" s="15"/>
    </row>
    <row r="9" spans="1:17" x14ac:dyDescent="0.3">
      <c r="A9" s="125">
        <f t="shared" si="0"/>
        <v>5</v>
      </c>
      <c r="B9" s="21"/>
      <c r="C9" s="2"/>
      <c r="D9" s="24"/>
      <c r="E9" s="48"/>
      <c r="F9" s="49">
        <v>0</v>
      </c>
      <c r="G9" s="50"/>
      <c r="H9" s="74"/>
      <c r="I9" s="73"/>
      <c r="J9" s="15"/>
      <c r="K9" s="15"/>
      <c r="L9" s="15"/>
      <c r="M9" s="15"/>
      <c r="N9" s="15"/>
      <c r="O9" s="15"/>
      <c r="P9" s="15"/>
      <c r="Q9" s="15"/>
    </row>
    <row r="10" spans="1:17" x14ac:dyDescent="0.3">
      <c r="A10" s="125">
        <f t="shared" si="0"/>
        <v>5</v>
      </c>
      <c r="B10" s="45"/>
      <c r="C10" s="46"/>
      <c r="D10" s="47"/>
      <c r="E10" s="48"/>
      <c r="F10" s="49">
        <v>0</v>
      </c>
      <c r="G10" s="50"/>
      <c r="H10" s="74"/>
      <c r="I10" s="73"/>
      <c r="J10" s="15"/>
      <c r="K10" s="15"/>
      <c r="L10" s="15"/>
      <c r="M10" s="15"/>
      <c r="N10" s="15"/>
      <c r="O10" s="15"/>
      <c r="P10" s="15"/>
      <c r="Q10" s="15"/>
    </row>
    <row r="11" spans="1:17" x14ac:dyDescent="0.3">
      <c r="A11" s="125">
        <f t="shared" si="0"/>
        <v>5</v>
      </c>
      <c r="B11" s="45"/>
      <c r="C11" s="46"/>
      <c r="D11" s="47"/>
      <c r="E11" s="48"/>
      <c r="F11" s="49">
        <v>0</v>
      </c>
      <c r="G11" s="50"/>
      <c r="H11" s="74"/>
      <c r="I11" s="73"/>
      <c r="J11" s="15"/>
      <c r="K11" s="15"/>
      <c r="L11" s="15"/>
      <c r="M11" s="15"/>
      <c r="N11" s="15"/>
      <c r="O11" s="15"/>
      <c r="P11" s="15"/>
      <c r="Q11" s="15"/>
    </row>
    <row r="12" spans="1:17" ht="15" thickBot="1" x14ac:dyDescent="0.35">
      <c r="A12" s="117">
        <f t="shared" si="0"/>
        <v>5</v>
      </c>
      <c r="B12" s="5"/>
      <c r="C12" s="3"/>
      <c r="D12" s="4"/>
      <c r="E12" s="6"/>
      <c r="F12" s="20">
        <v>0</v>
      </c>
      <c r="G12" s="32">
        <v>0</v>
      </c>
      <c r="H12" s="32"/>
      <c r="I12" s="32"/>
      <c r="J12" s="6"/>
      <c r="K12" s="6"/>
      <c r="L12" s="6"/>
      <c r="M12" s="6"/>
      <c r="N12" s="6"/>
      <c r="O12" s="6"/>
      <c r="P12" s="6"/>
      <c r="Q12" s="6"/>
    </row>
  </sheetData>
  <sheetProtection algorithmName="SHA-512" hashValue="aXCKZ3FqhZKI/iTyirJBBNaO5Di9KikyIRmGwGJgQfBB4fKeWLO/jyA8gf/BsxBtH9BY8I7dFquMFQ/yhsA28w==" saltValue="EkJvuHIfgs1wWt0U7PFt/w==" spinCount="100000" sheet="1" formatCells="0" formatColumns="0" formatRows="0" insertColumns="0" insertRows="0" insertHyperlinks="0" deleteColumns="0" deleteRows="0" sort="0" autoFilter="0" pivotTables="0"/>
  <sortState ref="A4:J8">
    <sortCondition descending="1" ref="F4:F8"/>
  </sortState>
  <mergeCells count="3">
    <mergeCell ref="A2:A3"/>
    <mergeCell ref="B2:D2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M10" sqref="M10"/>
    </sheetView>
  </sheetViews>
  <sheetFormatPr defaultRowHeight="14.4" x14ac:dyDescent="0.3"/>
  <cols>
    <col min="1" max="1" width="4.109375" customWidth="1"/>
    <col min="2" max="2" width="24.5546875" customWidth="1"/>
    <col min="3" max="3" width="9.44140625" customWidth="1"/>
    <col min="4" max="4" width="8.88671875" customWidth="1"/>
    <col min="6" max="6" width="10.6640625" customWidth="1"/>
    <col min="7" max="7" width="10" customWidth="1"/>
  </cols>
  <sheetData>
    <row r="1" spans="1:13" ht="15" thickBot="1" x14ac:dyDescent="0.35">
      <c r="A1" t="s">
        <v>60</v>
      </c>
    </row>
    <row r="2" spans="1:13" ht="51" customHeight="1" x14ac:dyDescent="0.3">
      <c r="A2" s="147" t="s">
        <v>1</v>
      </c>
      <c r="B2" s="144" t="s">
        <v>2</v>
      </c>
      <c r="C2" s="145"/>
      <c r="D2" s="156"/>
      <c r="E2" s="154" t="s">
        <v>8</v>
      </c>
      <c r="F2" s="38" t="s">
        <v>105</v>
      </c>
      <c r="G2" s="75" t="s">
        <v>119</v>
      </c>
      <c r="H2" s="88" t="s">
        <v>135</v>
      </c>
      <c r="I2" s="96" t="s">
        <v>136</v>
      </c>
      <c r="J2" s="96" t="s">
        <v>139</v>
      </c>
      <c r="K2" s="89"/>
      <c r="L2" s="89"/>
      <c r="M2" s="89"/>
    </row>
    <row r="3" spans="1:13" ht="15" thickBot="1" x14ac:dyDescent="0.35">
      <c r="A3" s="148"/>
      <c r="B3" s="12" t="s">
        <v>3</v>
      </c>
      <c r="C3" s="13" t="s">
        <v>4</v>
      </c>
      <c r="D3" s="28" t="s">
        <v>5</v>
      </c>
      <c r="E3" s="155"/>
      <c r="F3" s="39" t="s">
        <v>11</v>
      </c>
      <c r="G3" s="76" t="s">
        <v>66</v>
      </c>
      <c r="H3" s="76" t="s">
        <v>66</v>
      </c>
      <c r="I3" s="6" t="s">
        <v>66</v>
      </c>
      <c r="J3" s="6" t="s">
        <v>140</v>
      </c>
      <c r="K3" s="6"/>
      <c r="L3" s="6"/>
      <c r="M3" s="6"/>
    </row>
    <row r="4" spans="1:13" x14ac:dyDescent="0.3">
      <c r="A4" s="115">
        <f t="shared" ref="A4:A19" si="0">RANK(E4,E$4:E$19,0)</f>
        <v>1</v>
      </c>
      <c r="B4" s="21" t="s">
        <v>62</v>
      </c>
      <c r="C4" s="118">
        <v>2003</v>
      </c>
      <c r="D4" s="119" t="s">
        <v>21</v>
      </c>
      <c r="E4" s="18">
        <f>F4+G4+H4+J4</f>
        <v>58</v>
      </c>
      <c r="F4" s="40">
        <v>8</v>
      </c>
      <c r="G4" s="72">
        <v>9</v>
      </c>
      <c r="H4" s="72">
        <v>21</v>
      </c>
      <c r="I4" s="89">
        <v>6</v>
      </c>
      <c r="J4" s="89">
        <v>20</v>
      </c>
      <c r="K4" s="89"/>
      <c r="L4" s="89"/>
      <c r="M4" s="23"/>
    </row>
    <row r="5" spans="1:13" x14ac:dyDescent="0.3">
      <c r="A5" s="116">
        <f t="shared" si="0"/>
        <v>2</v>
      </c>
      <c r="B5" s="22" t="s">
        <v>54</v>
      </c>
      <c r="C5" s="120">
        <v>2003</v>
      </c>
      <c r="D5" s="121" t="s">
        <v>21</v>
      </c>
      <c r="E5" s="19">
        <f>F5+G5+J5</f>
        <v>48</v>
      </c>
      <c r="F5" s="41">
        <v>9</v>
      </c>
      <c r="G5" s="73">
        <v>8</v>
      </c>
      <c r="H5" s="73"/>
      <c r="I5" s="15"/>
      <c r="J5" s="15">
        <f>11+20</f>
        <v>31</v>
      </c>
      <c r="K5" s="15"/>
      <c r="L5" s="15"/>
      <c r="M5" s="15"/>
    </row>
    <row r="6" spans="1:13" x14ac:dyDescent="0.3">
      <c r="A6" s="116">
        <f t="shared" si="0"/>
        <v>3</v>
      </c>
      <c r="B6" s="22" t="s">
        <v>63</v>
      </c>
      <c r="C6" s="120">
        <v>2004</v>
      </c>
      <c r="D6" s="121" t="s">
        <v>21</v>
      </c>
      <c r="E6" s="19">
        <f>F6+G6+I6+J6</f>
        <v>37</v>
      </c>
      <c r="F6" s="41">
        <v>8</v>
      </c>
      <c r="G6" s="73">
        <v>6</v>
      </c>
      <c r="H6" s="73"/>
      <c r="I6" s="15">
        <v>3</v>
      </c>
      <c r="J6" s="15">
        <v>20</v>
      </c>
      <c r="K6" s="15"/>
      <c r="L6" s="15"/>
      <c r="M6" s="15"/>
    </row>
    <row r="7" spans="1:13" x14ac:dyDescent="0.3">
      <c r="A7" s="116">
        <f t="shared" si="0"/>
        <v>4</v>
      </c>
      <c r="B7" s="22" t="s">
        <v>71</v>
      </c>
      <c r="C7" s="120">
        <v>2003</v>
      </c>
      <c r="D7" s="121" t="s">
        <v>21</v>
      </c>
      <c r="E7" s="19">
        <f>F7+G7+I7</f>
        <v>20</v>
      </c>
      <c r="F7" s="41">
        <v>11</v>
      </c>
      <c r="G7" s="73">
        <v>5</v>
      </c>
      <c r="H7" s="73"/>
      <c r="I7" s="15">
        <v>4</v>
      </c>
      <c r="J7" s="15"/>
      <c r="K7" s="15"/>
      <c r="L7" s="15"/>
      <c r="M7" s="15"/>
    </row>
    <row r="8" spans="1:13" x14ac:dyDescent="0.3">
      <c r="A8" s="116">
        <f t="shared" si="0"/>
        <v>5</v>
      </c>
      <c r="B8" s="22" t="s">
        <v>120</v>
      </c>
      <c r="C8" s="120">
        <v>2003</v>
      </c>
      <c r="D8" s="121" t="s">
        <v>21</v>
      </c>
      <c r="E8" s="19">
        <f>G8</f>
        <v>11</v>
      </c>
      <c r="F8" s="41">
        <v>0</v>
      </c>
      <c r="G8" s="73">
        <v>11</v>
      </c>
      <c r="H8" s="73"/>
      <c r="I8" s="15"/>
      <c r="J8" s="15"/>
      <c r="K8" s="15"/>
      <c r="L8" s="15"/>
      <c r="M8" s="15"/>
    </row>
    <row r="9" spans="1:13" x14ac:dyDescent="0.3">
      <c r="A9" s="116">
        <f t="shared" si="0"/>
        <v>6</v>
      </c>
      <c r="B9" s="22" t="s">
        <v>65</v>
      </c>
      <c r="C9" s="120">
        <v>2004</v>
      </c>
      <c r="D9" s="121" t="s">
        <v>21</v>
      </c>
      <c r="E9" s="19">
        <f>F9+I9</f>
        <v>8</v>
      </c>
      <c r="F9" s="41">
        <v>5</v>
      </c>
      <c r="G9" s="73"/>
      <c r="H9" s="73"/>
      <c r="I9" s="15">
        <v>3</v>
      </c>
      <c r="J9" s="15"/>
      <c r="K9" s="15"/>
      <c r="L9" s="15"/>
      <c r="M9" s="15"/>
    </row>
    <row r="10" spans="1:13" x14ac:dyDescent="0.3">
      <c r="A10" s="116">
        <f t="shared" si="0"/>
        <v>7</v>
      </c>
      <c r="B10" s="22" t="s">
        <v>121</v>
      </c>
      <c r="C10" s="120">
        <v>2005</v>
      </c>
      <c r="D10" s="121" t="s">
        <v>21</v>
      </c>
      <c r="E10" s="19">
        <f>G10</f>
        <v>7</v>
      </c>
      <c r="F10" s="41">
        <v>0</v>
      </c>
      <c r="G10" s="73">
        <v>7</v>
      </c>
      <c r="H10" s="73"/>
      <c r="I10" s="15"/>
      <c r="J10" s="15"/>
      <c r="K10" s="15"/>
      <c r="L10" s="15"/>
      <c r="M10" s="15"/>
    </row>
    <row r="11" spans="1:13" x14ac:dyDescent="0.3">
      <c r="A11" s="116">
        <f t="shared" si="0"/>
        <v>8</v>
      </c>
      <c r="B11" s="22" t="s">
        <v>86</v>
      </c>
      <c r="C11" s="120">
        <v>2007</v>
      </c>
      <c r="D11" s="121" t="s">
        <v>21</v>
      </c>
      <c r="E11" s="19">
        <f>F11</f>
        <v>4</v>
      </c>
      <c r="F11" s="41">
        <v>4</v>
      </c>
      <c r="G11" s="73"/>
      <c r="H11" s="73"/>
      <c r="I11" s="15"/>
      <c r="J11" s="15"/>
      <c r="K11" s="15"/>
      <c r="L11" s="15"/>
      <c r="M11" s="15"/>
    </row>
    <row r="12" spans="1:13" x14ac:dyDescent="0.3">
      <c r="A12" s="116">
        <f t="shared" si="0"/>
        <v>8</v>
      </c>
      <c r="B12" s="22" t="s">
        <v>122</v>
      </c>
      <c r="C12" s="120">
        <v>2006</v>
      </c>
      <c r="D12" s="121" t="s">
        <v>21</v>
      </c>
      <c r="E12" s="19">
        <f>G12</f>
        <v>4</v>
      </c>
      <c r="F12" s="41"/>
      <c r="G12" s="73">
        <v>4</v>
      </c>
      <c r="H12" s="73"/>
      <c r="I12" s="15"/>
      <c r="J12" s="15"/>
      <c r="K12" s="15"/>
      <c r="L12" s="15"/>
      <c r="M12" s="15"/>
    </row>
    <row r="13" spans="1:13" x14ac:dyDescent="0.3">
      <c r="A13" s="116">
        <f t="shared" si="0"/>
        <v>10</v>
      </c>
      <c r="B13" s="22" t="s">
        <v>87</v>
      </c>
      <c r="C13" s="120">
        <v>2005</v>
      </c>
      <c r="D13" s="121">
        <v>1</v>
      </c>
      <c r="E13" s="19">
        <f>F13</f>
        <v>3</v>
      </c>
      <c r="F13" s="41">
        <v>3</v>
      </c>
      <c r="G13" s="73"/>
      <c r="H13" s="73"/>
      <c r="I13" s="15"/>
      <c r="J13" s="15"/>
      <c r="K13" s="15"/>
      <c r="L13" s="15"/>
      <c r="M13" s="15"/>
    </row>
    <row r="14" spans="1:13" x14ac:dyDescent="0.3">
      <c r="A14" s="116">
        <f t="shared" si="0"/>
        <v>10</v>
      </c>
      <c r="B14" s="22" t="s">
        <v>64</v>
      </c>
      <c r="C14" s="120">
        <v>2005</v>
      </c>
      <c r="D14" s="121">
        <v>1</v>
      </c>
      <c r="E14" s="19">
        <f>F14</f>
        <v>3</v>
      </c>
      <c r="F14" s="41">
        <v>3</v>
      </c>
      <c r="G14" s="73"/>
      <c r="H14" s="73"/>
      <c r="I14" s="15"/>
      <c r="J14" s="15"/>
      <c r="K14" s="15"/>
      <c r="L14" s="15"/>
      <c r="M14" s="15"/>
    </row>
    <row r="15" spans="1:13" hidden="1" x14ac:dyDescent="0.3">
      <c r="A15" s="116">
        <f t="shared" si="0"/>
        <v>13</v>
      </c>
      <c r="B15" s="22"/>
      <c r="C15" s="120"/>
      <c r="D15" s="121"/>
      <c r="E15" s="19"/>
      <c r="F15" s="41"/>
      <c r="G15" s="73"/>
      <c r="H15" s="73"/>
      <c r="I15" s="15"/>
      <c r="J15" s="15"/>
      <c r="K15" s="15"/>
      <c r="L15" s="15"/>
      <c r="M15" s="15"/>
    </row>
    <row r="16" spans="1:13" x14ac:dyDescent="0.3">
      <c r="A16" s="116">
        <f t="shared" si="0"/>
        <v>10</v>
      </c>
      <c r="B16" s="22" t="s">
        <v>103</v>
      </c>
      <c r="C16" s="120">
        <v>2005</v>
      </c>
      <c r="D16" s="121" t="s">
        <v>21</v>
      </c>
      <c r="E16" s="19">
        <f>G16</f>
        <v>3</v>
      </c>
      <c r="F16" s="41"/>
      <c r="G16" s="73">
        <v>3</v>
      </c>
      <c r="H16" s="73"/>
      <c r="I16" s="15"/>
      <c r="J16" s="15"/>
      <c r="K16" s="15"/>
      <c r="L16" s="15"/>
      <c r="M16" s="15"/>
    </row>
    <row r="17" spans="1:13" x14ac:dyDescent="0.3">
      <c r="A17" s="116">
        <f t="shared" si="0"/>
        <v>13</v>
      </c>
      <c r="B17" s="22" t="s">
        <v>52</v>
      </c>
      <c r="C17" s="120">
        <v>2004</v>
      </c>
      <c r="D17" s="121" t="s">
        <v>21</v>
      </c>
      <c r="E17" s="19">
        <f>F17</f>
        <v>0</v>
      </c>
      <c r="F17" s="41">
        <v>0</v>
      </c>
      <c r="G17" s="73"/>
      <c r="H17" s="73"/>
      <c r="I17" s="15"/>
      <c r="J17" s="15"/>
      <c r="K17" s="15"/>
      <c r="L17" s="15"/>
      <c r="M17" s="15"/>
    </row>
    <row r="18" spans="1:13" x14ac:dyDescent="0.3">
      <c r="A18" s="116">
        <f t="shared" si="0"/>
        <v>13</v>
      </c>
      <c r="B18" s="9" t="s">
        <v>98</v>
      </c>
      <c r="C18" s="120">
        <v>2007</v>
      </c>
      <c r="D18" s="79" t="s">
        <v>21</v>
      </c>
      <c r="E18" s="49">
        <f>F18</f>
        <v>0</v>
      </c>
      <c r="F18" s="87">
        <v>0</v>
      </c>
      <c r="G18" s="74"/>
      <c r="H18" s="74"/>
      <c r="I18" s="15"/>
      <c r="J18" s="15"/>
      <c r="K18" s="15"/>
      <c r="L18" s="15"/>
      <c r="M18" s="15"/>
    </row>
    <row r="19" spans="1:13" ht="14.25" customHeight="1" thickBot="1" x14ac:dyDescent="0.35">
      <c r="A19" s="117">
        <f t="shared" si="0"/>
        <v>13</v>
      </c>
      <c r="B19" s="27" t="s">
        <v>104</v>
      </c>
      <c r="C19" s="122">
        <v>2004</v>
      </c>
      <c r="D19" s="123" t="s">
        <v>21</v>
      </c>
      <c r="E19" s="20">
        <f>F19</f>
        <v>0</v>
      </c>
      <c r="F19" s="42"/>
      <c r="G19" s="76"/>
      <c r="H19" s="76"/>
      <c r="I19" s="6"/>
      <c r="J19" s="6"/>
      <c r="K19" s="6"/>
      <c r="L19" s="6"/>
      <c r="M19" s="6"/>
    </row>
  </sheetData>
  <sheetProtection algorithmName="SHA-512" hashValue="nGbtd7t3XuRSV6Dc8rGoaSEjVbJV9xjS5CxwocLw8hDBAIBYaZ00ybCRgtmuytcFzSHH9xio+yXS214s5yOGzQ==" saltValue="M57+tign1KQSPxlr46hSMw==" spinCount="100000" sheet="1" formatCells="0" formatColumns="0" formatRows="0" insertColumns="0" insertRows="0" insertHyperlinks="0" deleteColumns="0" deleteRows="0" sort="0" autoFilter="0" pivotTables="0"/>
  <sortState ref="A4:M19">
    <sortCondition ref="A4:A19"/>
  </sortState>
  <mergeCells count="3">
    <mergeCell ref="A2:A3"/>
    <mergeCell ref="B2:D2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основной</vt:lpstr>
      <vt:lpstr>юниоры</vt:lpstr>
      <vt:lpstr>юноши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2021-09-17T06:21:31Z</dcterms:modified>
</cp:coreProperties>
</file>